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 activeTab="2"/>
  </bookViews>
  <sheets>
    <sheet name="felújítás-pótlás" sheetId="1" r:id="rId1"/>
    <sheet name="átfogó forrás tábla" sheetId="5" r:id="rId2"/>
    <sheet name="beruházás" sheetId="6" r:id="rId3"/>
  </sheets>
  <definedNames>
    <definedName name="_xlnm._FilterDatabase" localSheetId="0" hidden="1">'felújítás-pótlás'!#REF!</definedName>
    <definedName name="_xlnm.Print_Area" localSheetId="0">'felújítás-pótlás'!$A$1:$K$34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" l="1"/>
  <c r="B12" i="5" s="1"/>
  <c r="B14" i="5" s="1"/>
</calcChain>
</file>

<file path=xl/sharedStrings.xml><?xml version="1.0" encoding="utf-8"?>
<sst xmlns="http://schemas.openxmlformats.org/spreadsheetml/2006/main" count="204" uniqueCount="74">
  <si>
    <t>Felújítások és pótlások összefoglaló táblázata</t>
  </si>
  <si>
    <t>Fontossági sorrend</t>
  </si>
  <si>
    <t>Az érintett ellátásért felelős(ök) megnevezése</t>
  </si>
  <si>
    <t>kezdés</t>
  </si>
  <si>
    <t>befejezés</t>
  </si>
  <si>
    <t>Közép</t>
  </si>
  <si>
    <t>Hosszú</t>
  </si>
  <si>
    <t>Rövid</t>
  </si>
  <si>
    <t>Vízjogi engedély köteles-e a felújítás, pótlás</t>
  </si>
  <si>
    <r>
      <t xml:space="preserve">A tervet benyújtó szervezet megnevezése: </t>
    </r>
    <r>
      <rPr>
        <i/>
        <sz val="11"/>
        <color rgb="FF474747"/>
        <rFont val="Calibri"/>
        <family val="2"/>
        <charset val="238"/>
        <scheme val="minor"/>
      </rPr>
      <t>Északdunántúli Vízmű Zrt.</t>
    </r>
    <r>
      <rPr>
        <sz val="11"/>
        <color rgb="FF474747"/>
        <rFont val="Calibri"/>
        <family val="2"/>
        <charset val="238"/>
        <scheme val="minor"/>
      </rPr>
      <t xml:space="preserve">  ellátásért felelős / ellátásért felelősök képviselője /    </t>
    </r>
    <r>
      <rPr>
        <u/>
        <sz val="11"/>
        <color rgb="FF474747"/>
        <rFont val="Calibri"/>
        <family val="2"/>
        <charset val="238"/>
        <scheme val="minor"/>
      </rPr>
      <t xml:space="preserve"> víziközmű-szolgáltató*</t>
    </r>
  </si>
  <si>
    <t>* a megfelelő szövegrészt aláhúzással kell jelölni</t>
  </si>
  <si>
    <t>** Hivatal által a működési engedélyben megállapított vkr kód</t>
  </si>
  <si>
    <t>*** amennyiben pénzügyi forrás az adott feladat elvégzésére nem áll rendelkezésre, ezt jelölni kell "forráshiány" kifejezéssel</t>
  </si>
  <si>
    <t>**** a megfelelő időtávot x-el kell jelölni</t>
  </si>
  <si>
    <t>Tervezett időtáv ****</t>
  </si>
  <si>
    <t>Forrás megnevezése ***</t>
  </si>
  <si>
    <t>Megvalósítás várható időtartama</t>
  </si>
  <si>
    <t>Felújítás és pótlás megnevezése</t>
  </si>
  <si>
    <r>
      <t>Víziközmű-szolgáltató megnevezése: É</t>
    </r>
    <r>
      <rPr>
        <b/>
        <i/>
        <sz val="11"/>
        <color theme="1"/>
        <rFont val="Calibri"/>
        <family val="2"/>
        <charset val="238"/>
        <scheme val="minor"/>
      </rPr>
      <t>szakdunántúli Vízmű Zrt. Duna-völgyi Vízmű Üzem</t>
    </r>
  </si>
  <si>
    <t>Használati díj</t>
  </si>
  <si>
    <t>x</t>
  </si>
  <si>
    <t>Nem</t>
  </si>
  <si>
    <t>Komárom</t>
  </si>
  <si>
    <r>
      <t xml:space="preserve">Víziközmű-szolgáltatási ágazat megnevezése: </t>
    </r>
    <r>
      <rPr>
        <b/>
        <i/>
        <sz val="11"/>
        <color theme="1"/>
        <rFont val="Calibri"/>
        <family val="2"/>
        <charset val="238"/>
        <scheme val="minor"/>
      </rPr>
      <t>szennyvíz</t>
    </r>
  </si>
  <si>
    <t>Rendkívüli helyzetből adódó azonnali feladatok</t>
  </si>
  <si>
    <r>
      <t xml:space="preserve">Víziközmű-rendszer kódja**: </t>
    </r>
    <r>
      <rPr>
        <b/>
        <i/>
        <sz val="11"/>
        <color theme="1"/>
        <rFont val="Calibri"/>
        <family val="2"/>
        <charset val="238"/>
        <scheme val="minor"/>
      </rPr>
      <t>21-05449-1-001-00-05  Komárom szv.</t>
    </r>
  </si>
  <si>
    <t>Komárom szennyvíz</t>
  </si>
  <si>
    <t>Adott időszakban az amortizáció</t>
  </si>
  <si>
    <t>Előző időszakból áthozott amortizáció</t>
  </si>
  <si>
    <t>Közműfejlesztési forrás</t>
  </si>
  <si>
    <t>Az időszakban a rendszeren képződő forrás</t>
  </si>
  <si>
    <t xml:space="preserve">Felújítás </t>
  </si>
  <si>
    <t>Pótlás</t>
  </si>
  <si>
    <t>Céltartalék a következő időszakra</t>
  </si>
  <si>
    <t>Havária tartalék</t>
  </si>
  <si>
    <t>Összes felhasználás</t>
  </si>
  <si>
    <t>Elektromos tolózár pótlása Labirintmedencében NA 400</t>
  </si>
  <si>
    <t>Kihordó szalag felújítás iszapprésnél</t>
  </si>
  <si>
    <t>Keverő  pótlása TFH fogadóban</t>
  </si>
  <si>
    <t>Igmándi u. csatorna felújítása béleléssel (Arany J u.-Madách I. u. között 330fm 50/75)</t>
  </si>
  <si>
    <t>2020. I. negyedév</t>
  </si>
  <si>
    <t>Igen</t>
  </si>
  <si>
    <t xml:space="preserve">Állami Támogatás EH pályázat </t>
  </si>
  <si>
    <t>2020. IV. negyedév</t>
  </si>
  <si>
    <t>Állami Tám/Használati Díj</t>
  </si>
  <si>
    <t>Szennyvíztisztító telepen légellátó fúvók pótlása</t>
  </si>
  <si>
    <t xml:space="preserve">Komárom szennyvízátemelő szivattyúk Pótlása  </t>
  </si>
  <si>
    <t>Szőny szennyvízátemelő szivattyúk Pótlása</t>
  </si>
  <si>
    <t>Komárom I-es átemelő 0,4kV-os felújítása (vezérlőszekrény+belső világítás)</t>
  </si>
  <si>
    <t>Koppánymonostor szennyvízátemelő szivattyúk Pótlása</t>
  </si>
  <si>
    <t>Fedlapok aknák felújítása (komárom/Szőny/koppánymonostor)</t>
  </si>
  <si>
    <t xml:space="preserve">Szőny II. es átemelő (Kórházi) gépészeti felújítása </t>
  </si>
  <si>
    <t>2020.IV. negyedév</t>
  </si>
  <si>
    <t>2020.I. negyedév</t>
  </si>
  <si>
    <t>Komárom I-es átemelő nyomóvezeték felújítása</t>
  </si>
  <si>
    <t>Beruházás</t>
  </si>
  <si>
    <t>Komárom szennyvíz rendszer állagmegóvására és fejlesztésére fordítható összeg 2020. év</t>
  </si>
  <si>
    <t>Gördülő fejlesztési terv a 2020. évre</t>
  </si>
  <si>
    <t>Komárom Nokia u. Puskás T. u  szennyvízcsatorna felújítása átfolyási keresztmetszet növeléssel 1400m hosszan</t>
  </si>
  <si>
    <t>Közműfejlesztési hj./Használati díj</t>
  </si>
  <si>
    <t>Beruházás-ba került, mivel keresztmetszet növelés</t>
  </si>
  <si>
    <t>Záporszivattyúk pótlása Komárom I-es átemelő 2db Flygt CT3500LT  (javasolt típus: Flygt CT3501.820)</t>
  </si>
  <si>
    <t>Középtávba átkerült</t>
  </si>
  <si>
    <t>Kézi rács kiváltása/felújítása 1 cm pálcaközű gépi rácsra/Komárom 1.sz.szennyvízátemelő telep</t>
  </si>
  <si>
    <t>Komárom I-es átemelő gépészeti felújítása</t>
  </si>
  <si>
    <t>Főgyőjtő csatorna felújítás I: ütem (Sport u.)</t>
  </si>
  <si>
    <t>2023. IV. negyedév</t>
  </si>
  <si>
    <t>Megjegyzés</t>
  </si>
  <si>
    <t>Nem valósult meg</t>
  </si>
  <si>
    <t>Megvalósult</t>
  </si>
  <si>
    <t>Tervezett nettó költség (eFt)</t>
  </si>
  <si>
    <t>Beruházások összefoglaló táblázata</t>
  </si>
  <si>
    <t>Beruházás megnevezése</t>
  </si>
  <si>
    <t>Vízjogi engedély köteles-e a beruházás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</si>
</sst>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Ft&quot;;\-#,##0\ &quot;Ft&quot;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\ &quot;Ft&quot;_-;\-* #,##0\ &quot;Ft&quot;_-;_-* &quot;-&quot;??\ &quot;Ft&quot;_-;_-@_-"/>
    <numFmt numFmtId="166" formatCode="#,##0\ &quot;Ft&quot;"/>
    <numFmt numFmtId="167" formatCode="yyyy/mm/dd;@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74747"/>
      <name val="Calibri"/>
      <family val="2"/>
      <charset val="238"/>
      <scheme val="minor"/>
    </font>
    <font>
      <i/>
      <sz val="11"/>
      <color rgb="FF474747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u/>
      <sz val="11"/>
      <color rgb="FF47474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theme="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0" fillId="0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6" fillId="0" borderId="0" xfId="0" applyFont="1" applyBorder="1" applyAlignment="1">
      <alignment horizontal="left" vertical="center"/>
    </xf>
    <xf numFmtId="9" fontId="0" fillId="0" borderId="0" xfId="0" applyNumberFormat="1"/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3" fontId="0" fillId="0" borderId="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9" fontId="0" fillId="0" borderId="0" xfId="5" applyFont="1"/>
    <xf numFmtId="164" fontId="2" fillId="0" borderId="10" xfId="1" applyNumberFormat="1" applyFont="1" applyBorder="1"/>
    <xf numFmtId="164" fontId="15" fillId="0" borderId="11" xfId="1" applyNumberFormat="1" applyFont="1" applyBorder="1"/>
    <xf numFmtId="164" fontId="15" fillId="0" borderId="12" xfId="1" applyNumberFormat="1" applyFont="1" applyBorder="1"/>
    <xf numFmtId="164" fontId="15" fillId="0" borderId="13" xfId="2" applyNumberFormat="1" applyFont="1" applyBorder="1" applyAlignment="1">
      <alignment horizontal="left" vertical="center" wrapText="1"/>
    </xf>
    <xf numFmtId="164" fontId="0" fillId="2" borderId="14" xfId="2" applyNumberFormat="1" applyFont="1" applyFill="1" applyBorder="1" applyAlignment="1">
      <alignment horizontal="left" vertical="center" wrapText="1"/>
    </xf>
    <xf numFmtId="164" fontId="0" fillId="0" borderId="9" xfId="2" applyNumberFormat="1" applyFont="1" applyBorder="1" applyAlignment="1">
      <alignment horizontal="left" vertical="center" wrapText="1"/>
    </xf>
    <xf numFmtId="164" fontId="0" fillId="0" borderId="15" xfId="2" applyNumberFormat="1" applyFont="1" applyBorder="1" applyAlignment="1">
      <alignment horizontal="left" vertical="center" wrapText="1"/>
    </xf>
    <xf numFmtId="164" fontId="15" fillId="0" borderId="16" xfId="1" applyNumberFormat="1" applyFont="1" applyBorder="1"/>
    <xf numFmtId="5" fontId="0" fillId="0" borderId="0" xfId="0" applyNumberFormat="1"/>
    <xf numFmtId="3" fontId="0" fillId="0" borderId="0" xfId="0" applyNumberFormat="1"/>
    <xf numFmtId="0" fontId="17" fillId="0" borderId="0" xfId="0" applyFont="1"/>
    <xf numFmtId="165" fontId="0" fillId="0" borderId="0" xfId="0" applyNumberFormat="1"/>
    <xf numFmtId="0" fontId="14" fillId="0" borderId="0" xfId="0" applyFont="1"/>
    <xf numFmtId="0" fontId="14" fillId="0" borderId="0" xfId="0" applyFont="1" applyBorder="1"/>
    <xf numFmtId="3" fontId="14" fillId="0" borderId="0" xfId="0" applyNumberFormat="1" applyFont="1" applyBorder="1"/>
    <xf numFmtId="3" fontId="14" fillId="0" borderId="0" xfId="0" applyNumberFormat="1" applyFont="1"/>
    <xf numFmtId="3" fontId="10" fillId="0" borderId="0" xfId="0" applyNumberFormat="1" applyFont="1"/>
    <xf numFmtId="3" fontId="14" fillId="0" borderId="0" xfId="0" applyNumberFormat="1" applyFont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NumberFormat="1" applyFill="1" applyBorder="1" applyProtection="1">
      <protection locked="0"/>
    </xf>
    <xf numFmtId="1" fontId="2" fillId="0" borderId="17" xfId="2" applyNumberFormat="1" applyFont="1" applyBorder="1" applyAlignment="1">
      <alignment horizontal="center" vertical="center"/>
    </xf>
    <xf numFmtId="164" fontId="0" fillId="0" borderId="19" xfId="1" applyNumberFormat="1" applyFont="1" applyFill="1" applyBorder="1"/>
    <xf numFmtId="164" fontId="0" fillId="0" borderId="20" xfId="1" applyNumberFormat="1" applyFont="1" applyFill="1" applyBorder="1"/>
    <xf numFmtId="164" fontId="0" fillId="0" borderId="21" xfId="1" applyNumberFormat="1" applyFont="1" applyFill="1" applyBorder="1"/>
    <xf numFmtId="164" fontId="0" fillId="0" borderId="22" xfId="1" applyNumberFormat="1" applyFont="1" applyFill="1" applyBorder="1"/>
    <xf numFmtId="165" fontId="11" fillId="2" borderId="23" xfId="4" applyNumberFormat="1" applyFont="1" applyFill="1" applyBorder="1" applyAlignment="1">
      <alignment horizontal="center" vertical="center"/>
    </xf>
    <xf numFmtId="165" fontId="0" fillId="0" borderId="20" xfId="4" applyNumberFormat="1" applyFont="1" applyBorder="1" applyAlignment="1">
      <alignment horizontal="center" vertical="center"/>
    </xf>
    <xf numFmtId="165" fontId="0" fillId="0" borderId="21" xfId="4" applyNumberFormat="1" applyFont="1" applyBorder="1" applyAlignment="1">
      <alignment horizontal="center" vertical="center"/>
    </xf>
    <xf numFmtId="165" fontId="0" fillId="0" borderId="22" xfId="4" applyNumberFormat="1" applyFont="1" applyFill="1" applyBorder="1" applyAlignment="1">
      <alignment horizontal="center" vertical="center"/>
    </xf>
    <xf numFmtId="5" fontId="0" fillId="0" borderId="19" xfId="0" applyNumberFormat="1" applyBorder="1"/>
    <xf numFmtId="3" fontId="20" fillId="0" borderId="0" xfId="0" applyNumberFormat="1" applyFont="1" applyBorder="1" applyAlignment="1">
      <alignment horizontal="right" vertical="center"/>
    </xf>
    <xf numFmtId="3" fontId="20" fillId="0" borderId="0" xfId="0" applyNumberFormat="1" applyFont="1" applyBorder="1"/>
    <xf numFmtId="0" fontId="20" fillId="0" borderId="0" xfId="0" applyFont="1" applyBorder="1"/>
    <xf numFmtId="0" fontId="20" fillId="0" borderId="0" xfId="0" applyFont="1"/>
    <xf numFmtId="0" fontId="21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 applyProtection="1">
      <alignment horizontal="center" vertical="center" wrapText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NumberFormat="1" applyFont="1" applyFill="1" applyBorder="1" applyProtection="1"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Protection="1">
      <protection locked="0"/>
    </xf>
    <xf numFmtId="164" fontId="0" fillId="0" borderId="1" xfId="1" applyNumberFormat="1" applyFont="1" applyFill="1" applyBorder="1" applyAlignment="1" applyProtection="1">
      <alignment horizontal="right" vertical="center" wrapText="1"/>
      <protection locked="0"/>
    </xf>
    <xf numFmtId="164" fontId="18" fillId="0" borderId="1" xfId="1" applyNumberFormat="1" applyFont="1" applyFill="1" applyBorder="1" applyAlignment="1" applyProtection="1">
      <alignment horizontal="right" vertical="center" wrapText="1"/>
      <protection locked="0"/>
    </xf>
    <xf numFmtId="38" fontId="0" fillId="0" borderId="1" xfId="1" applyNumberFormat="1" applyFont="1" applyFill="1" applyBorder="1" applyAlignment="1" applyProtection="1">
      <alignment horizontal="right" vertical="center" wrapText="1"/>
      <protection locked="0"/>
    </xf>
    <xf numFmtId="164" fontId="0" fillId="0" borderId="1" xfId="1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4" fontId="0" fillId="0" borderId="0" xfId="1" applyNumberFormat="1" applyFont="1"/>
    <xf numFmtId="0" fontId="8" fillId="0" borderId="1" xfId="0" applyFont="1" applyBorder="1" applyAlignment="1">
      <alignment horizontal="center" vertical="center" wrapText="1"/>
    </xf>
    <xf numFmtId="164" fontId="0" fillId="0" borderId="1" xfId="1" applyNumberFormat="1" applyFont="1" applyFill="1" applyBorder="1" applyAlignment="1" applyProtection="1">
      <alignment vertical="center" wrapText="1"/>
      <protection locked="0"/>
    </xf>
    <xf numFmtId="166" fontId="0" fillId="0" borderId="0" xfId="0" applyNumberFormat="1" applyAlignment="1">
      <alignment horizontal="center" vertical="center"/>
    </xf>
    <xf numFmtId="14" fontId="22" fillId="0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Border="1"/>
    <xf numFmtId="166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 applyProtection="1">
      <alignment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6">
    <cellStyle name="Ezres" xfId="1" builtinId="3"/>
    <cellStyle name="Ezres 3" xfId="2"/>
    <cellStyle name="Ezres 4" xfId="3"/>
    <cellStyle name="Normál" xfId="0" builtinId="0"/>
    <cellStyle name="Pénznem" xfId="4" builtinId="4"/>
    <cellStyle name="Százalék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zoomScale="77" zoomScaleNormal="77" workbookViewId="0">
      <pane ySplit="11" topLeftCell="A18" activePane="bottomLeft" state="frozen"/>
      <selection activeCell="E28" sqref="E28"/>
      <selection pane="bottomLeft" activeCell="E26" sqref="E26"/>
    </sheetView>
  </sheetViews>
  <sheetFormatPr defaultRowHeight="15" x14ac:dyDescent="0.25"/>
  <cols>
    <col min="1" max="1" width="11" customWidth="1"/>
    <col min="2" max="2" width="36.28515625" customWidth="1"/>
    <col min="3" max="3" width="17.5703125" customWidth="1"/>
    <col min="4" max="5" width="16" customWidth="1"/>
    <col min="6" max="6" width="14.85546875" customWidth="1"/>
    <col min="7" max="7" width="11" customWidth="1"/>
    <col min="8" max="8" width="10.7109375" customWidth="1"/>
    <col min="9" max="11" width="8.28515625" customWidth="1"/>
    <col min="12" max="12" width="18.140625" style="55" customWidth="1"/>
    <col min="13" max="13" width="15.28515625" style="26" bestFit="1" customWidth="1"/>
    <col min="14" max="14" width="17.28515625" style="26" customWidth="1"/>
    <col min="15" max="15" width="18.7109375" style="26" bestFit="1" customWidth="1"/>
    <col min="16" max="18" width="9.140625" style="26"/>
  </cols>
  <sheetData>
    <row r="1" spans="1:18" x14ac:dyDescent="0.25">
      <c r="A1" s="73" t="s">
        <v>57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3" spans="1:18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5" spans="1:18" x14ac:dyDescent="0.25">
      <c r="A5" s="2" t="s">
        <v>9</v>
      </c>
      <c r="B5" s="2"/>
      <c r="C5" s="2"/>
      <c r="D5" s="2"/>
      <c r="E5" s="2"/>
      <c r="F5" s="2"/>
      <c r="G5" s="2"/>
      <c r="H5" s="2"/>
      <c r="I5" s="1"/>
      <c r="J5" s="2"/>
      <c r="K5" s="2"/>
    </row>
    <row r="6" spans="1:18" x14ac:dyDescent="0.25">
      <c r="A6" t="s">
        <v>18</v>
      </c>
    </row>
    <row r="7" spans="1:18" x14ac:dyDescent="0.25">
      <c r="A7" t="s">
        <v>23</v>
      </c>
    </row>
    <row r="8" spans="1:18" x14ac:dyDescent="0.25">
      <c r="A8" t="s">
        <v>25</v>
      </c>
      <c r="B8" s="6"/>
      <c r="C8" s="7"/>
      <c r="D8" s="6"/>
    </row>
    <row r="10" spans="1:18" x14ac:dyDescent="0.25">
      <c r="A10" s="76" t="s">
        <v>1</v>
      </c>
      <c r="B10" s="76" t="s">
        <v>17</v>
      </c>
      <c r="C10" s="76" t="s">
        <v>8</v>
      </c>
      <c r="D10" s="76" t="s">
        <v>2</v>
      </c>
      <c r="E10" s="78" t="s">
        <v>70</v>
      </c>
      <c r="F10" s="80" t="s">
        <v>15</v>
      </c>
      <c r="G10" s="74" t="s">
        <v>16</v>
      </c>
      <c r="H10" s="75"/>
      <c r="I10" s="82" t="s">
        <v>14</v>
      </c>
      <c r="J10" s="83"/>
      <c r="K10" s="84"/>
      <c r="L10" s="72" t="s">
        <v>67</v>
      </c>
    </row>
    <row r="11" spans="1:18" x14ac:dyDescent="0.25">
      <c r="A11" s="77"/>
      <c r="B11" s="77"/>
      <c r="C11" s="77"/>
      <c r="D11" s="77"/>
      <c r="E11" s="79"/>
      <c r="F11" s="81"/>
      <c r="G11" s="14" t="s">
        <v>3</v>
      </c>
      <c r="H11" s="14" t="s">
        <v>4</v>
      </c>
      <c r="I11" s="9" t="s">
        <v>7</v>
      </c>
      <c r="J11" s="9" t="s">
        <v>5</v>
      </c>
      <c r="K11" s="9" t="s">
        <v>6</v>
      </c>
      <c r="L11" s="72"/>
      <c r="M11" s="28"/>
      <c r="N11" s="28"/>
      <c r="O11" s="28"/>
      <c r="P11" s="28"/>
      <c r="Q11" s="28"/>
    </row>
    <row r="12" spans="1:18" ht="30" x14ac:dyDescent="0.25">
      <c r="A12" s="3">
        <v>1</v>
      </c>
      <c r="B12" s="5" t="s">
        <v>24</v>
      </c>
      <c r="C12" s="57" t="s">
        <v>21</v>
      </c>
      <c r="D12" s="3" t="s">
        <v>22</v>
      </c>
      <c r="E12" s="68">
        <v>10000</v>
      </c>
      <c r="F12" s="4" t="s">
        <v>19</v>
      </c>
      <c r="G12" s="35" t="s">
        <v>40</v>
      </c>
      <c r="H12" s="35" t="s">
        <v>43</v>
      </c>
      <c r="I12" s="37" t="s">
        <v>20</v>
      </c>
      <c r="J12" s="38"/>
      <c r="K12" s="38"/>
      <c r="L12" s="58" t="s">
        <v>68</v>
      </c>
      <c r="M12" s="33"/>
      <c r="N12" s="29"/>
      <c r="O12" s="29"/>
      <c r="P12" s="28"/>
      <c r="Q12" s="28"/>
    </row>
    <row r="13" spans="1:18" s="54" customFormat="1" ht="60" x14ac:dyDescent="0.25">
      <c r="A13" s="59">
        <v>2</v>
      </c>
      <c r="B13" s="60" t="s">
        <v>58</v>
      </c>
      <c r="C13" s="61" t="s">
        <v>41</v>
      </c>
      <c r="D13" s="59" t="s">
        <v>22</v>
      </c>
      <c r="E13" s="69">
        <v>168000</v>
      </c>
      <c r="F13" s="62" t="s">
        <v>59</v>
      </c>
      <c r="G13" s="63" t="s">
        <v>40</v>
      </c>
      <c r="H13" s="63" t="s">
        <v>43</v>
      </c>
      <c r="I13" s="64" t="s">
        <v>20</v>
      </c>
      <c r="J13" s="65"/>
      <c r="K13" s="65"/>
      <c r="L13" s="66" t="s">
        <v>60</v>
      </c>
      <c r="M13" s="49"/>
      <c r="N13" s="51"/>
      <c r="O13" s="51"/>
      <c r="P13" s="52"/>
      <c r="Q13" s="52"/>
      <c r="R13" s="53"/>
    </row>
    <row r="14" spans="1:18" s="54" customFormat="1" ht="45" x14ac:dyDescent="0.25">
      <c r="A14" s="59">
        <v>3</v>
      </c>
      <c r="B14" s="60" t="s">
        <v>61</v>
      </c>
      <c r="C14" s="61" t="s">
        <v>21</v>
      </c>
      <c r="D14" s="59" t="s">
        <v>22</v>
      </c>
      <c r="E14" s="69">
        <v>50000</v>
      </c>
      <c r="F14" s="62" t="s">
        <v>19</v>
      </c>
      <c r="G14" s="63" t="s">
        <v>40</v>
      </c>
      <c r="H14" s="63" t="s">
        <v>43</v>
      </c>
      <c r="I14" s="64" t="s">
        <v>20</v>
      </c>
      <c r="J14" s="65"/>
      <c r="K14" s="65"/>
      <c r="L14" s="66" t="s">
        <v>62</v>
      </c>
      <c r="M14" s="49"/>
      <c r="N14" s="51"/>
      <c r="O14" s="51"/>
      <c r="P14" s="52"/>
      <c r="Q14" s="52"/>
      <c r="R14" s="53"/>
    </row>
    <row r="15" spans="1:18" ht="45" x14ac:dyDescent="0.25">
      <c r="A15" s="3">
        <v>2</v>
      </c>
      <c r="B15" s="5" t="s">
        <v>49</v>
      </c>
      <c r="C15" s="34" t="s">
        <v>21</v>
      </c>
      <c r="D15" s="3" t="s">
        <v>22</v>
      </c>
      <c r="E15" s="68">
        <v>3000</v>
      </c>
      <c r="F15" s="4" t="s">
        <v>44</v>
      </c>
      <c r="G15" s="35" t="s">
        <v>40</v>
      </c>
      <c r="H15" s="35" t="s">
        <v>43</v>
      </c>
      <c r="I15" s="37" t="s">
        <v>20</v>
      </c>
      <c r="J15" s="67"/>
      <c r="K15" s="67"/>
      <c r="L15" s="58" t="s">
        <v>68</v>
      </c>
      <c r="M15" s="33"/>
      <c r="N15" s="30"/>
      <c r="O15" s="29"/>
      <c r="P15" s="28"/>
      <c r="Q15" s="28"/>
    </row>
    <row r="16" spans="1:18" ht="45" x14ac:dyDescent="0.25">
      <c r="A16" s="3">
        <v>3</v>
      </c>
      <c r="B16" s="5" t="s">
        <v>47</v>
      </c>
      <c r="C16" s="34" t="s">
        <v>21</v>
      </c>
      <c r="D16" s="3" t="s">
        <v>22</v>
      </c>
      <c r="E16" s="70">
        <v>8000</v>
      </c>
      <c r="F16" s="4" t="s">
        <v>44</v>
      </c>
      <c r="G16" s="35" t="s">
        <v>40</v>
      </c>
      <c r="H16" s="35" t="s">
        <v>43</v>
      </c>
      <c r="I16" s="37" t="s">
        <v>20</v>
      </c>
      <c r="J16" s="67"/>
      <c r="K16" s="67"/>
      <c r="L16" s="58" t="s">
        <v>68</v>
      </c>
      <c r="M16" s="33"/>
      <c r="N16" s="30"/>
      <c r="O16" s="29"/>
      <c r="P16" s="28"/>
      <c r="Q16" s="28"/>
    </row>
    <row r="17" spans="1:18" ht="45" x14ac:dyDescent="0.25">
      <c r="A17" s="3">
        <v>4</v>
      </c>
      <c r="B17" s="5" t="s">
        <v>46</v>
      </c>
      <c r="C17" s="34" t="s">
        <v>21</v>
      </c>
      <c r="D17" s="3" t="s">
        <v>22</v>
      </c>
      <c r="E17" s="68">
        <v>15000</v>
      </c>
      <c r="F17" s="4" t="s">
        <v>44</v>
      </c>
      <c r="G17" s="35" t="s">
        <v>40</v>
      </c>
      <c r="H17" s="35" t="s">
        <v>43</v>
      </c>
      <c r="I17" s="37" t="s">
        <v>20</v>
      </c>
      <c r="J17" s="67"/>
      <c r="K17" s="67"/>
      <c r="L17" s="58" t="s">
        <v>68</v>
      </c>
      <c r="M17" s="33"/>
      <c r="N17" s="30"/>
      <c r="O17" s="29"/>
      <c r="P17" s="28"/>
      <c r="Q17" s="28"/>
    </row>
    <row r="18" spans="1:18" ht="30" x14ac:dyDescent="0.25">
      <c r="A18" s="3">
        <v>5</v>
      </c>
      <c r="B18" s="5" t="s">
        <v>37</v>
      </c>
      <c r="C18" s="34" t="s">
        <v>21</v>
      </c>
      <c r="D18" s="3" t="s">
        <v>22</v>
      </c>
      <c r="E18" s="68">
        <v>1800</v>
      </c>
      <c r="F18" s="4" t="s">
        <v>19</v>
      </c>
      <c r="G18" s="35" t="s">
        <v>40</v>
      </c>
      <c r="H18" s="35" t="s">
        <v>43</v>
      </c>
      <c r="I18" s="37" t="s">
        <v>20</v>
      </c>
      <c r="J18" s="37"/>
      <c r="K18" s="38"/>
      <c r="L18" s="58" t="s">
        <v>68</v>
      </c>
      <c r="M18" s="33"/>
      <c r="N18" s="30"/>
      <c r="O18" s="29"/>
      <c r="P18" s="28"/>
      <c r="Q18" s="28"/>
    </row>
    <row r="19" spans="1:18" ht="30" x14ac:dyDescent="0.25">
      <c r="A19" s="3">
        <v>6</v>
      </c>
      <c r="B19" s="5" t="s">
        <v>38</v>
      </c>
      <c r="C19" s="34" t="s">
        <v>21</v>
      </c>
      <c r="D19" s="3" t="s">
        <v>22</v>
      </c>
      <c r="E19" s="68">
        <v>400</v>
      </c>
      <c r="F19" s="4" t="s">
        <v>19</v>
      </c>
      <c r="G19" s="35" t="s">
        <v>40</v>
      </c>
      <c r="H19" s="35" t="s">
        <v>43</v>
      </c>
      <c r="I19" s="37" t="s">
        <v>20</v>
      </c>
      <c r="J19" s="37"/>
      <c r="K19" s="38"/>
      <c r="L19" s="58" t="s">
        <v>68</v>
      </c>
      <c r="M19" s="33"/>
      <c r="N19" s="30"/>
      <c r="O19" s="29"/>
      <c r="P19" s="28"/>
      <c r="Q19" s="28"/>
    </row>
    <row r="20" spans="1:18" ht="30" x14ac:dyDescent="0.25">
      <c r="A20" s="3">
        <v>7</v>
      </c>
      <c r="B20" s="5" t="s">
        <v>36</v>
      </c>
      <c r="C20" s="34" t="s">
        <v>21</v>
      </c>
      <c r="D20" s="3" t="s">
        <v>22</v>
      </c>
      <c r="E20" s="68">
        <v>1526</v>
      </c>
      <c r="F20" s="4" t="s">
        <v>19</v>
      </c>
      <c r="G20" s="35" t="s">
        <v>40</v>
      </c>
      <c r="H20" s="35" t="s">
        <v>43</v>
      </c>
      <c r="I20" s="37" t="s">
        <v>20</v>
      </c>
      <c r="J20" s="37"/>
      <c r="K20" s="38"/>
      <c r="L20" s="58" t="s">
        <v>69</v>
      </c>
      <c r="M20" s="33"/>
      <c r="N20" s="30"/>
      <c r="O20" s="29"/>
      <c r="P20" s="28"/>
      <c r="Q20" s="28"/>
    </row>
    <row r="21" spans="1:18" s="54" customFormat="1" ht="45" x14ac:dyDescent="0.25">
      <c r="A21" s="59">
        <v>8</v>
      </c>
      <c r="B21" s="60" t="s">
        <v>63</v>
      </c>
      <c r="C21" s="61" t="s">
        <v>41</v>
      </c>
      <c r="D21" s="59" t="s">
        <v>22</v>
      </c>
      <c r="E21" s="69">
        <v>86000</v>
      </c>
      <c r="F21" s="62" t="s">
        <v>19</v>
      </c>
      <c r="G21" s="63" t="s">
        <v>40</v>
      </c>
      <c r="H21" s="63" t="s">
        <v>43</v>
      </c>
      <c r="I21" s="64" t="s">
        <v>20</v>
      </c>
      <c r="J21" s="65"/>
      <c r="K21" s="65"/>
      <c r="L21" s="66" t="s">
        <v>62</v>
      </c>
      <c r="M21" s="49"/>
      <c r="N21" s="50"/>
      <c r="O21" s="51"/>
      <c r="P21" s="52"/>
      <c r="Q21" s="52"/>
      <c r="R21" s="53"/>
    </row>
    <row r="22" spans="1:18" s="54" customFormat="1" ht="30" x14ac:dyDescent="0.25">
      <c r="A22" s="59">
        <v>9</v>
      </c>
      <c r="B22" s="60" t="s">
        <v>64</v>
      </c>
      <c r="C22" s="61" t="s">
        <v>21</v>
      </c>
      <c r="D22" s="59" t="s">
        <v>22</v>
      </c>
      <c r="E22" s="69">
        <v>20000</v>
      </c>
      <c r="F22" s="62" t="s">
        <v>19</v>
      </c>
      <c r="G22" s="63" t="s">
        <v>40</v>
      </c>
      <c r="H22" s="63" t="s">
        <v>43</v>
      </c>
      <c r="I22" s="64" t="s">
        <v>20</v>
      </c>
      <c r="J22" s="65"/>
      <c r="K22" s="65"/>
      <c r="L22" s="66" t="s">
        <v>62</v>
      </c>
      <c r="M22" s="49"/>
      <c r="N22" s="50"/>
      <c r="O22" s="51"/>
      <c r="P22" s="52"/>
      <c r="Q22" s="52"/>
      <c r="R22" s="53"/>
    </row>
    <row r="23" spans="1:18" s="54" customFormat="1" ht="30" x14ac:dyDescent="0.25">
      <c r="A23" s="59">
        <v>10</v>
      </c>
      <c r="B23" s="60" t="s">
        <v>65</v>
      </c>
      <c r="C23" s="61" t="s">
        <v>21</v>
      </c>
      <c r="D23" s="59" t="s">
        <v>22</v>
      </c>
      <c r="E23" s="69">
        <v>150000</v>
      </c>
      <c r="F23" s="62" t="s">
        <v>19</v>
      </c>
      <c r="G23" s="63" t="s">
        <v>40</v>
      </c>
      <c r="H23" s="63" t="s">
        <v>66</v>
      </c>
      <c r="I23" s="64" t="s">
        <v>20</v>
      </c>
      <c r="J23" s="64"/>
      <c r="K23" s="65"/>
      <c r="L23" s="66" t="s">
        <v>62</v>
      </c>
      <c r="M23" s="49"/>
      <c r="N23" s="50"/>
      <c r="O23" s="51"/>
      <c r="P23" s="52"/>
      <c r="Q23" s="52"/>
      <c r="R23" s="53"/>
    </row>
    <row r="24" spans="1:18" ht="45" x14ac:dyDescent="0.25">
      <c r="A24" s="3">
        <v>8</v>
      </c>
      <c r="B24" s="5" t="s">
        <v>48</v>
      </c>
      <c r="C24" s="34" t="s">
        <v>21</v>
      </c>
      <c r="D24" s="3" t="s">
        <v>22</v>
      </c>
      <c r="E24" s="71">
        <v>10000</v>
      </c>
      <c r="F24" s="4" t="s">
        <v>19</v>
      </c>
      <c r="G24" s="35" t="s">
        <v>53</v>
      </c>
      <c r="H24" s="35" t="s">
        <v>53</v>
      </c>
      <c r="I24" s="37" t="s">
        <v>20</v>
      </c>
      <c r="J24" s="37"/>
      <c r="K24" s="38"/>
      <c r="L24" s="58" t="s">
        <v>69</v>
      </c>
      <c r="M24" s="33"/>
      <c r="N24" s="30"/>
      <c r="O24" s="29"/>
      <c r="P24" s="28"/>
      <c r="Q24" s="28"/>
    </row>
    <row r="25" spans="1:18" ht="45" x14ac:dyDescent="0.25">
      <c r="A25" s="3">
        <v>9</v>
      </c>
      <c r="B25" s="5" t="s">
        <v>45</v>
      </c>
      <c r="C25" s="34" t="s">
        <v>21</v>
      </c>
      <c r="D25" s="3" t="s">
        <v>22</v>
      </c>
      <c r="E25" s="68">
        <v>20000</v>
      </c>
      <c r="F25" s="4" t="s">
        <v>44</v>
      </c>
      <c r="G25" s="35" t="s">
        <v>40</v>
      </c>
      <c r="H25" s="35" t="s">
        <v>43</v>
      </c>
      <c r="I25" s="37" t="s">
        <v>20</v>
      </c>
      <c r="J25" s="37"/>
      <c r="K25" s="38"/>
      <c r="L25" s="58" t="s">
        <v>68</v>
      </c>
      <c r="M25" s="33"/>
      <c r="N25" s="30"/>
      <c r="O25" s="29"/>
      <c r="P25" s="28"/>
      <c r="Q25" s="28"/>
    </row>
    <row r="26" spans="1:18" ht="30" x14ac:dyDescent="0.25">
      <c r="A26" s="3">
        <v>10</v>
      </c>
      <c r="B26" s="5" t="s">
        <v>50</v>
      </c>
      <c r="C26" s="34" t="s">
        <v>21</v>
      </c>
      <c r="D26" s="3" t="s">
        <v>22</v>
      </c>
      <c r="E26" s="71">
        <v>5000</v>
      </c>
      <c r="F26" s="4" t="s">
        <v>19</v>
      </c>
      <c r="G26" s="35" t="s">
        <v>40</v>
      </c>
      <c r="H26" s="35" t="s">
        <v>43</v>
      </c>
      <c r="I26" s="36" t="s">
        <v>20</v>
      </c>
      <c r="J26" s="37"/>
      <c r="K26" s="38"/>
      <c r="L26" s="58" t="s">
        <v>69</v>
      </c>
      <c r="M26" s="33"/>
      <c r="N26" s="30"/>
      <c r="O26" s="29"/>
      <c r="P26" s="28"/>
      <c r="Q26" s="28"/>
    </row>
    <row r="27" spans="1:18" ht="45" x14ac:dyDescent="0.25">
      <c r="A27" s="3">
        <v>11</v>
      </c>
      <c r="B27" s="5" t="s">
        <v>39</v>
      </c>
      <c r="C27" s="34" t="s">
        <v>21</v>
      </c>
      <c r="D27" s="3" t="s">
        <v>22</v>
      </c>
      <c r="E27" s="68">
        <v>35000</v>
      </c>
      <c r="F27" s="4" t="s">
        <v>19</v>
      </c>
      <c r="G27" s="35" t="s">
        <v>40</v>
      </c>
      <c r="H27" s="35" t="s">
        <v>43</v>
      </c>
      <c r="I27" s="37" t="s">
        <v>20</v>
      </c>
      <c r="J27" s="37"/>
      <c r="K27" s="38"/>
      <c r="L27" s="58" t="s">
        <v>68</v>
      </c>
      <c r="M27" s="33"/>
      <c r="N27" s="30"/>
      <c r="O27" s="29"/>
      <c r="P27" s="28"/>
      <c r="Q27" s="28"/>
    </row>
    <row r="28" spans="1:18" ht="30" x14ac:dyDescent="0.25">
      <c r="A28" s="3">
        <v>12</v>
      </c>
      <c r="B28" s="5" t="s">
        <v>51</v>
      </c>
      <c r="C28" s="34" t="s">
        <v>21</v>
      </c>
      <c r="D28" s="3" t="s">
        <v>22</v>
      </c>
      <c r="E28" s="68">
        <v>6730</v>
      </c>
      <c r="F28" s="4" t="s">
        <v>19</v>
      </c>
      <c r="G28" s="35" t="s">
        <v>40</v>
      </c>
      <c r="H28" s="35" t="s">
        <v>52</v>
      </c>
      <c r="I28" s="37" t="s">
        <v>20</v>
      </c>
      <c r="J28" s="37"/>
      <c r="K28" s="38"/>
      <c r="L28" s="58" t="s">
        <v>69</v>
      </c>
      <c r="M28" s="33"/>
      <c r="N28" s="30"/>
      <c r="O28" s="29"/>
      <c r="P28" s="28"/>
      <c r="Q28" s="28"/>
    </row>
    <row r="29" spans="1:18" ht="30" x14ac:dyDescent="0.25">
      <c r="A29" s="3">
        <v>13</v>
      </c>
      <c r="B29" s="5" t="s">
        <v>54</v>
      </c>
      <c r="C29" s="34" t="s">
        <v>21</v>
      </c>
      <c r="D29" s="3" t="s">
        <v>22</v>
      </c>
      <c r="E29" s="68">
        <v>5258</v>
      </c>
      <c r="F29" s="4" t="s">
        <v>19</v>
      </c>
      <c r="G29" s="35" t="s">
        <v>40</v>
      </c>
      <c r="H29" s="35" t="s">
        <v>52</v>
      </c>
      <c r="I29" s="37" t="s">
        <v>20</v>
      </c>
      <c r="J29" s="37"/>
      <c r="K29" s="38"/>
      <c r="L29" s="58" t="s">
        <v>69</v>
      </c>
      <c r="M29" s="33"/>
      <c r="N29" s="30"/>
      <c r="O29" s="29"/>
      <c r="P29" s="28"/>
      <c r="Q29" s="28"/>
    </row>
    <row r="30" spans="1:18" x14ac:dyDescent="0.25">
      <c r="E30" s="25"/>
      <c r="L30" s="56"/>
      <c r="M30" s="31"/>
      <c r="N30" s="32"/>
    </row>
    <row r="31" spans="1:18" x14ac:dyDescent="0.25">
      <c r="A31" t="s">
        <v>10</v>
      </c>
      <c r="C31" s="10"/>
      <c r="D31" s="11"/>
      <c r="E31" s="6"/>
      <c r="F31" s="12"/>
      <c r="G31" s="13"/>
      <c r="H31" s="13"/>
      <c r="I31" s="12"/>
    </row>
    <row r="32" spans="1:18" x14ac:dyDescent="0.25">
      <c r="A32" t="s">
        <v>11</v>
      </c>
      <c r="C32" s="10"/>
      <c r="D32" s="11"/>
      <c r="E32" s="6"/>
      <c r="F32" s="12"/>
      <c r="G32" s="13"/>
      <c r="H32" s="13"/>
      <c r="I32" s="12"/>
    </row>
    <row r="33" spans="1:9" x14ac:dyDescent="0.25">
      <c r="A33" t="s">
        <v>12</v>
      </c>
      <c r="C33" s="10"/>
      <c r="D33" s="11"/>
      <c r="E33" s="6"/>
      <c r="F33" s="12"/>
      <c r="G33" s="13"/>
      <c r="H33" s="13"/>
      <c r="I33" s="12"/>
    </row>
    <row r="34" spans="1:9" x14ac:dyDescent="0.25">
      <c r="A34" t="s">
        <v>13</v>
      </c>
      <c r="C34" s="10"/>
      <c r="D34" s="11"/>
    </row>
    <row r="35" spans="1:9" x14ac:dyDescent="0.25">
      <c r="C35" s="6"/>
      <c r="D35" s="6"/>
    </row>
  </sheetData>
  <sortState ref="A32:K62">
    <sortCondition ref="A32:A62"/>
  </sortState>
  <mergeCells count="11">
    <mergeCell ref="L10:L11"/>
    <mergeCell ref="A1:K1"/>
    <mergeCell ref="A3:K3"/>
    <mergeCell ref="G10:H10"/>
    <mergeCell ref="A10:A11"/>
    <mergeCell ref="B10:B11"/>
    <mergeCell ref="C10:C11"/>
    <mergeCell ref="D10:D11"/>
    <mergeCell ref="E10:E11"/>
    <mergeCell ref="F10:F11"/>
    <mergeCell ref="I10:K10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1" zoomScaleNormal="91" workbookViewId="0">
      <selection activeCell="B24" sqref="B24"/>
    </sheetView>
  </sheetViews>
  <sheetFormatPr defaultRowHeight="15" x14ac:dyDescent="0.25"/>
  <cols>
    <col min="1" max="1" width="52.85546875" customWidth="1"/>
    <col min="2" max="2" width="21.42578125" customWidth="1"/>
    <col min="3" max="3" width="8.42578125" customWidth="1"/>
    <col min="4" max="4" width="3.5703125" bestFit="1" customWidth="1"/>
    <col min="5" max="5" width="23.7109375" customWidth="1"/>
  </cols>
  <sheetData>
    <row r="1" spans="1:5" ht="15.75" customHeight="1" thickTop="1" x14ac:dyDescent="0.25">
      <c r="A1" s="85" t="s">
        <v>56</v>
      </c>
      <c r="B1" s="86"/>
      <c r="C1" s="15"/>
      <c r="D1" s="8"/>
    </row>
    <row r="2" spans="1:5" ht="15.75" thickBot="1" x14ac:dyDescent="0.3">
      <c r="A2" s="87"/>
      <c r="B2" s="88"/>
    </row>
    <row r="3" spans="1:5" ht="16.5" thickTop="1" thickBot="1" x14ac:dyDescent="0.3">
      <c r="A3" s="16" t="s">
        <v>26</v>
      </c>
      <c r="B3" s="39">
        <v>2020</v>
      </c>
    </row>
    <row r="4" spans="1:5" ht="15.75" thickTop="1" x14ac:dyDescent="0.25">
      <c r="A4" s="17" t="s">
        <v>27</v>
      </c>
      <c r="B4" s="40">
        <v>88213000</v>
      </c>
    </row>
    <row r="5" spans="1:5" x14ac:dyDescent="0.25">
      <c r="A5" s="18" t="s">
        <v>28</v>
      </c>
      <c r="B5" s="41">
        <v>304855414</v>
      </c>
    </row>
    <row r="6" spans="1:5" x14ac:dyDescent="0.25">
      <c r="A6" s="23" t="s">
        <v>42</v>
      </c>
      <c r="B6" s="42">
        <v>23000000</v>
      </c>
    </row>
    <row r="7" spans="1:5" ht="15.75" thickBot="1" x14ac:dyDescent="0.3">
      <c r="A7" s="19" t="s">
        <v>29</v>
      </c>
      <c r="B7" s="43">
        <v>401083400</v>
      </c>
    </row>
    <row r="8" spans="1:5" ht="16.5" thickTop="1" thickBot="1" x14ac:dyDescent="0.3">
      <c r="A8" s="20" t="s">
        <v>30</v>
      </c>
      <c r="B8" s="44">
        <f>+B4+B5+B6+B7</f>
        <v>817151814</v>
      </c>
    </row>
    <row r="9" spans="1:5" ht="15.75" thickTop="1" x14ac:dyDescent="0.25">
      <c r="A9" s="21" t="s">
        <v>31</v>
      </c>
      <c r="B9" s="48">
        <v>63788000</v>
      </c>
    </row>
    <row r="10" spans="1:5" x14ac:dyDescent="0.25">
      <c r="A10" s="22" t="s">
        <v>32</v>
      </c>
      <c r="B10" s="45">
        <v>47926000</v>
      </c>
    </row>
    <row r="11" spans="1:5" x14ac:dyDescent="0.25">
      <c r="A11" s="22" t="s">
        <v>55</v>
      </c>
      <c r="B11" s="46">
        <v>168000000</v>
      </c>
    </row>
    <row r="12" spans="1:5" x14ac:dyDescent="0.25">
      <c r="A12" s="22" t="s">
        <v>33</v>
      </c>
      <c r="B12" s="46">
        <f>B8-B9-B10-B13-B11</f>
        <v>527437814</v>
      </c>
    </row>
    <row r="13" spans="1:5" ht="15.75" thickBot="1" x14ac:dyDescent="0.3">
      <c r="A13" s="22" t="s">
        <v>34</v>
      </c>
      <c r="B13" s="47">
        <v>10000000</v>
      </c>
      <c r="E13" s="27"/>
    </row>
    <row r="14" spans="1:5" ht="16.5" thickTop="1" thickBot="1" x14ac:dyDescent="0.3">
      <c r="A14" s="20" t="s">
        <v>35</v>
      </c>
      <c r="B14" s="44">
        <f>SUM(B9:B13)</f>
        <v>817151814</v>
      </c>
    </row>
    <row r="15" spans="1:5" ht="32.25" customHeight="1" thickTop="1" x14ac:dyDescent="0.25">
      <c r="B15" s="24"/>
    </row>
  </sheetData>
  <mergeCells count="1">
    <mergeCell ref="A1:B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G5" sqref="G5"/>
    </sheetView>
  </sheetViews>
  <sheetFormatPr defaultRowHeight="15" x14ac:dyDescent="0.25"/>
  <cols>
    <col min="1" max="1" width="7.5703125" customWidth="1"/>
    <col min="2" max="2" width="24.28515625" customWidth="1"/>
    <col min="3" max="3" width="17.5703125" customWidth="1"/>
    <col min="4" max="4" width="18.42578125" customWidth="1"/>
    <col min="5" max="5" width="16" customWidth="1"/>
    <col min="6" max="6" width="14.85546875" customWidth="1"/>
    <col min="7" max="7" width="11" customWidth="1"/>
    <col min="8" max="8" width="10.7109375" customWidth="1"/>
    <col min="9" max="11" width="8.28515625" customWidth="1"/>
    <col min="12" max="14" width="14.85546875" bestFit="1" customWidth="1"/>
  </cols>
  <sheetData>
    <row r="1" spans="1:14" x14ac:dyDescent="0.25">
      <c r="A1" s="73" t="s">
        <v>57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3" spans="1:14" x14ac:dyDescent="0.25">
      <c r="A3" s="73" t="s">
        <v>71</v>
      </c>
      <c r="B3" s="73"/>
      <c r="C3" s="73"/>
      <c r="D3" s="73"/>
      <c r="E3" s="73"/>
      <c r="F3" s="73"/>
      <c r="G3" s="73"/>
      <c r="H3" s="73"/>
      <c r="I3" s="73"/>
      <c r="J3" s="73"/>
      <c r="K3" s="73"/>
    </row>
    <row r="6" spans="1:14" x14ac:dyDescent="0.25">
      <c r="A6" s="2" t="s">
        <v>9</v>
      </c>
      <c r="B6" s="2"/>
      <c r="C6" s="2"/>
      <c r="D6" s="2"/>
      <c r="E6" s="2"/>
      <c r="F6" s="2"/>
      <c r="G6" s="2"/>
      <c r="H6" s="2"/>
      <c r="I6" s="1"/>
      <c r="J6" s="2"/>
      <c r="K6" s="2"/>
    </row>
    <row r="7" spans="1:14" x14ac:dyDescent="0.25">
      <c r="A7" t="s">
        <v>18</v>
      </c>
    </row>
    <row r="8" spans="1:14" x14ac:dyDescent="0.25">
      <c r="A8" t="s">
        <v>23</v>
      </c>
    </row>
    <row r="9" spans="1:14" x14ac:dyDescent="0.25">
      <c r="A9" t="s">
        <v>25</v>
      </c>
      <c r="B9" s="6"/>
      <c r="C9" s="7"/>
      <c r="D9" s="6"/>
    </row>
    <row r="11" spans="1:14" x14ac:dyDescent="0.25">
      <c r="A11" s="89" t="s">
        <v>1</v>
      </c>
      <c r="B11" s="89" t="s">
        <v>72</v>
      </c>
      <c r="C11" s="89" t="s">
        <v>73</v>
      </c>
      <c r="D11" s="89" t="s">
        <v>2</v>
      </c>
      <c r="E11" s="90" t="s">
        <v>70</v>
      </c>
      <c r="F11" s="91" t="s">
        <v>15</v>
      </c>
      <c r="G11" s="92" t="s">
        <v>16</v>
      </c>
      <c r="H11" s="92"/>
      <c r="I11" s="91" t="s">
        <v>14</v>
      </c>
      <c r="J11" s="91"/>
      <c r="K11" s="91"/>
    </row>
    <row r="12" spans="1:14" x14ac:dyDescent="0.25">
      <c r="A12" s="89"/>
      <c r="B12" s="89"/>
      <c r="C12" s="89"/>
      <c r="D12" s="89"/>
      <c r="E12" s="90"/>
      <c r="F12" s="91"/>
      <c r="G12" s="14" t="s">
        <v>3</v>
      </c>
      <c r="H12" s="14" t="s">
        <v>4</v>
      </c>
      <c r="I12" s="9" t="s">
        <v>7</v>
      </c>
      <c r="J12" s="9" t="s">
        <v>5</v>
      </c>
      <c r="K12" s="9" t="s">
        <v>6</v>
      </c>
      <c r="L12" s="93"/>
      <c r="M12" s="93"/>
      <c r="N12" s="93"/>
    </row>
    <row r="13" spans="1:14" x14ac:dyDescent="0.25">
      <c r="A13" s="3"/>
      <c r="B13" s="5"/>
      <c r="C13" s="94"/>
      <c r="D13" s="95"/>
      <c r="E13" s="96"/>
      <c r="F13" s="4"/>
      <c r="G13" s="97"/>
      <c r="H13" s="98"/>
      <c r="I13" s="4"/>
      <c r="J13" s="99"/>
      <c r="K13" s="99"/>
      <c r="L13" s="93"/>
      <c r="M13" s="93"/>
      <c r="N13" s="93"/>
    </row>
    <row r="14" spans="1:14" x14ac:dyDescent="0.25">
      <c r="A14" s="3"/>
      <c r="B14" s="5"/>
      <c r="C14" s="94"/>
      <c r="D14" s="95"/>
      <c r="E14" s="100"/>
      <c r="F14" s="4"/>
      <c r="G14" s="97"/>
      <c r="H14" s="98"/>
      <c r="I14" s="4"/>
      <c r="J14" s="101"/>
      <c r="K14" s="99"/>
      <c r="L14" s="93"/>
      <c r="M14" s="93"/>
      <c r="N14" s="93"/>
    </row>
    <row r="15" spans="1:14" x14ac:dyDescent="0.25">
      <c r="A15" s="102"/>
      <c r="B15" s="3"/>
      <c r="C15" s="94"/>
      <c r="D15" s="95"/>
      <c r="E15" s="103"/>
      <c r="F15" s="4"/>
      <c r="G15" s="97"/>
      <c r="H15" s="98"/>
      <c r="I15" s="4"/>
      <c r="J15" s="4"/>
      <c r="K15" s="4"/>
      <c r="L15" s="93"/>
      <c r="M15" s="93"/>
      <c r="N15" s="93"/>
    </row>
    <row r="16" spans="1:14" x14ac:dyDescent="0.25">
      <c r="A16" s="102"/>
      <c r="B16" s="3"/>
      <c r="C16" s="94"/>
      <c r="D16" s="95"/>
      <c r="E16" s="103"/>
      <c r="F16" s="4"/>
      <c r="G16" s="97"/>
      <c r="H16" s="98"/>
      <c r="I16" s="4"/>
      <c r="J16" s="4"/>
      <c r="K16" s="4"/>
      <c r="L16" s="93"/>
      <c r="M16" s="93"/>
      <c r="N16" s="93"/>
    </row>
    <row r="17" spans="1:14" x14ac:dyDescent="0.25">
      <c r="A17" s="102"/>
      <c r="B17" s="104"/>
      <c r="C17" s="94"/>
      <c r="D17" s="95"/>
      <c r="E17" s="105"/>
      <c r="F17" s="4"/>
      <c r="G17" s="97"/>
      <c r="H17" s="98"/>
      <c r="I17" s="4"/>
      <c r="J17" s="4"/>
      <c r="K17" s="4"/>
      <c r="L17" s="93"/>
      <c r="M17" s="93"/>
      <c r="N17" s="93"/>
    </row>
    <row r="18" spans="1:14" x14ac:dyDescent="0.25">
      <c r="A18" s="3"/>
      <c r="B18" s="106"/>
      <c r="C18" s="94"/>
      <c r="D18" s="107"/>
      <c r="E18" s="108"/>
      <c r="F18" s="4"/>
      <c r="G18" s="109"/>
      <c r="H18" s="109"/>
      <c r="I18" s="4"/>
      <c r="J18" s="4"/>
      <c r="K18" s="4"/>
      <c r="L18" s="93"/>
      <c r="M18" s="93"/>
      <c r="N18" s="93"/>
    </row>
    <row r="19" spans="1:14" x14ac:dyDescent="0.25">
      <c r="A19" s="3"/>
      <c r="B19" s="106"/>
      <c r="C19" s="94"/>
      <c r="D19" s="107"/>
      <c r="E19" s="108"/>
      <c r="F19" s="4"/>
      <c r="G19" s="109"/>
      <c r="H19" s="109"/>
      <c r="I19" s="4"/>
      <c r="J19" s="4"/>
      <c r="K19" s="4"/>
      <c r="L19" s="93"/>
      <c r="M19" s="93"/>
      <c r="N19" s="93"/>
    </row>
    <row r="20" spans="1:14" x14ac:dyDescent="0.25">
      <c r="A20" s="3"/>
      <c r="B20" s="106"/>
      <c r="C20" s="94"/>
      <c r="D20" s="107"/>
      <c r="E20" s="108"/>
      <c r="F20" s="4"/>
      <c r="G20" s="109"/>
      <c r="H20" s="109"/>
      <c r="I20" s="4"/>
      <c r="J20" s="4"/>
      <c r="K20" s="4"/>
      <c r="L20" s="93"/>
      <c r="M20" s="93"/>
      <c r="N20" s="93"/>
    </row>
    <row r="21" spans="1:14" x14ac:dyDescent="0.25">
      <c r="A21" s="3"/>
      <c r="B21" s="106"/>
      <c r="C21" s="94"/>
      <c r="D21" s="107"/>
      <c r="E21" s="108"/>
      <c r="F21" s="4"/>
      <c r="G21" s="109"/>
      <c r="H21" s="109"/>
      <c r="I21" s="4"/>
      <c r="J21" s="4"/>
      <c r="K21" s="4"/>
      <c r="L21" s="93"/>
      <c r="M21" s="93"/>
      <c r="N21" s="93"/>
    </row>
    <row r="22" spans="1:14" x14ac:dyDescent="0.25">
      <c r="A22" s="3"/>
      <c r="B22" s="110"/>
      <c r="C22" s="94"/>
      <c r="D22" s="107"/>
      <c r="E22" s="108"/>
      <c r="F22" s="4"/>
      <c r="G22" s="109"/>
      <c r="H22" s="109"/>
      <c r="I22" s="4"/>
      <c r="J22" s="4"/>
      <c r="K22" s="4"/>
      <c r="L22" s="93"/>
      <c r="M22" s="93"/>
      <c r="N22" s="93"/>
    </row>
    <row r="23" spans="1:14" x14ac:dyDescent="0.25">
      <c r="A23" s="3"/>
      <c r="B23" s="106"/>
      <c r="C23" s="94"/>
      <c r="D23" s="107"/>
      <c r="E23" s="108"/>
      <c r="F23" s="4"/>
      <c r="G23" s="109"/>
      <c r="H23" s="109"/>
      <c r="I23" s="4"/>
      <c r="J23" s="4"/>
      <c r="K23" s="4"/>
      <c r="L23" s="93"/>
      <c r="M23" s="93"/>
      <c r="N23" s="93"/>
    </row>
    <row r="24" spans="1:14" x14ac:dyDescent="0.25">
      <c r="A24" s="3"/>
      <c r="B24" s="106"/>
      <c r="C24" s="94"/>
      <c r="D24" s="107"/>
      <c r="E24" s="108"/>
      <c r="F24" s="4"/>
      <c r="G24" s="109"/>
      <c r="H24" s="109"/>
      <c r="I24" s="4"/>
      <c r="J24" s="4"/>
      <c r="K24" s="4"/>
      <c r="L24" s="93"/>
      <c r="M24" s="93"/>
      <c r="N24" s="93"/>
    </row>
    <row r="25" spans="1:14" x14ac:dyDescent="0.25">
      <c r="C25" s="10"/>
      <c r="D25" s="11"/>
      <c r="E25" s="6"/>
      <c r="F25" s="12"/>
      <c r="G25" s="13"/>
      <c r="H25" s="13"/>
      <c r="I25" s="12"/>
      <c r="J25" s="12"/>
      <c r="K25" s="12"/>
    </row>
    <row r="26" spans="1:14" x14ac:dyDescent="0.25">
      <c r="A26" t="s">
        <v>10</v>
      </c>
      <c r="C26" s="10"/>
      <c r="D26" s="11"/>
      <c r="E26" s="6"/>
      <c r="F26" s="12"/>
      <c r="G26" s="13"/>
      <c r="H26" s="13"/>
      <c r="I26" s="12"/>
      <c r="J26" s="12"/>
      <c r="K26" s="12"/>
    </row>
    <row r="27" spans="1:14" x14ac:dyDescent="0.25">
      <c r="A27" t="s">
        <v>11</v>
      </c>
      <c r="C27" s="10"/>
      <c r="D27" s="11"/>
      <c r="E27" s="6"/>
      <c r="F27" s="12"/>
      <c r="G27" s="13"/>
      <c r="H27" s="13"/>
      <c r="I27" s="12"/>
      <c r="J27" s="12"/>
      <c r="K27" s="12"/>
    </row>
    <row r="28" spans="1:14" x14ac:dyDescent="0.25">
      <c r="A28" t="s">
        <v>12</v>
      </c>
      <c r="C28" s="10"/>
      <c r="D28" s="11"/>
      <c r="E28" s="6"/>
      <c r="F28" s="12"/>
      <c r="G28" s="13"/>
      <c r="H28" s="13"/>
      <c r="I28" s="12"/>
      <c r="J28" s="12"/>
      <c r="K28" s="12"/>
    </row>
    <row r="29" spans="1:14" x14ac:dyDescent="0.25">
      <c r="A29" t="s">
        <v>13</v>
      </c>
      <c r="C29" s="10"/>
      <c r="D29" s="11"/>
    </row>
    <row r="30" spans="1:14" x14ac:dyDescent="0.25">
      <c r="C30" s="6"/>
      <c r="D30" s="6"/>
    </row>
  </sheetData>
  <mergeCells count="10">
    <mergeCell ref="A1:K1"/>
    <mergeCell ref="A3:K3"/>
    <mergeCell ref="A11:A12"/>
    <mergeCell ref="B11:B12"/>
    <mergeCell ref="C11:C12"/>
    <mergeCell ref="D11:D12"/>
    <mergeCell ref="E11:E12"/>
    <mergeCell ref="F11:F12"/>
    <mergeCell ref="G11:H11"/>
    <mergeCell ref="I1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felújítás-pótlás</vt:lpstr>
      <vt:lpstr>átfogó forrás tábla</vt:lpstr>
      <vt:lpstr>beruházás</vt:lpstr>
      <vt:lpstr>'felújítás-pótlás'!Nyomtatási_terület</vt:lpstr>
    </vt:vector>
  </TitlesOfParts>
  <Company>Északdunántúli Vízmű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Mátis István</dc:creator>
  <cp:lastModifiedBy>Szokolai Katalin</cp:lastModifiedBy>
  <cp:lastPrinted>2020-05-27T09:50:08Z</cp:lastPrinted>
  <dcterms:created xsi:type="dcterms:W3CDTF">2017-02-01T08:14:32Z</dcterms:created>
  <dcterms:modified xsi:type="dcterms:W3CDTF">2020-11-25T13:26:35Z</dcterms:modified>
</cp:coreProperties>
</file>