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Rendeletek\4_2021_költségvetési rendelet mellékletei\"/>
    </mc:Choice>
  </mc:AlternateContent>
  <xr:revisionPtr revIDLastSave="0" documentId="13_ncr:1_{525BAA1D-8F66-471B-83B9-F159F15F91B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1" l="1"/>
  <c r="B42" i="1"/>
  <c r="D47" i="1"/>
  <c r="C66" i="1"/>
  <c r="B66" i="1"/>
  <c r="D67" i="1"/>
  <c r="C49" i="1"/>
  <c r="B49" i="1"/>
  <c r="D51" i="1"/>
  <c r="C38" i="1"/>
  <c r="B38" i="1"/>
  <c r="D40" i="1"/>
  <c r="C78" i="1"/>
  <c r="B78" i="1"/>
  <c r="B76" i="1" s="1"/>
  <c r="C11" i="1"/>
  <c r="B11" i="1"/>
  <c r="D36" i="1"/>
  <c r="C53" i="1"/>
  <c r="B53" i="1"/>
  <c r="D58" i="1"/>
  <c r="D74" i="1"/>
  <c r="D57" i="1"/>
  <c r="D56" i="1"/>
  <c r="B73" i="1"/>
  <c r="D54" i="1"/>
  <c r="D71" i="1"/>
  <c r="D70" i="1" s="1"/>
  <c r="C70" i="1"/>
  <c r="B70" i="1"/>
  <c r="D45" i="1"/>
  <c r="D55" i="1"/>
  <c r="D14" i="1"/>
  <c r="D31" i="1"/>
  <c r="D30" i="1"/>
  <c r="D35" i="1"/>
  <c r="D12" i="1"/>
  <c r="D53" i="1" l="1"/>
  <c r="D39" i="1"/>
  <c r="D38" i="1" s="1"/>
  <c r="D68" i="1" l="1"/>
  <c r="D66" i="1" s="1"/>
  <c r="D50" i="1" l="1"/>
  <c r="D49" i="1" s="1"/>
  <c r="D28" i="1"/>
  <c r="D29" i="1"/>
  <c r="D27" i="1"/>
  <c r="C60" i="1" l="1"/>
  <c r="B60" i="1"/>
  <c r="D61" i="1"/>
  <c r="D60" i="1" s="1"/>
  <c r="D13" i="1" l="1"/>
  <c r="C63" i="1" l="1"/>
  <c r="B63" i="1"/>
  <c r="B9" i="1" s="1"/>
  <c r="B84" i="1" s="1"/>
  <c r="D33" i="1" l="1"/>
  <c r="D64" i="1" l="1"/>
  <c r="D63" i="1" s="1"/>
  <c r="C73" i="1" l="1"/>
  <c r="D17" i="1" l="1"/>
  <c r="D22" i="1" l="1"/>
  <c r="D20" i="1" l="1"/>
  <c r="D32" i="1"/>
  <c r="D26" i="1"/>
  <c r="D25" i="1"/>
  <c r="D19" i="1"/>
  <c r="D79" i="1" l="1"/>
  <c r="D78" i="1" l="1"/>
  <c r="D34" i="1"/>
  <c r="C76" i="1" l="1"/>
  <c r="D82" i="1"/>
  <c r="D15" i="1" l="1"/>
  <c r="D16" i="1"/>
  <c r="D18" i="1"/>
  <c r="D21" i="1"/>
  <c r="D23" i="1"/>
  <c r="D24" i="1"/>
  <c r="D11" i="1" l="1"/>
  <c r="D44" i="1"/>
  <c r="D42" i="1" s="1"/>
  <c r="C9" i="1"/>
  <c r="C84" i="1" s="1"/>
  <c r="D81" i="1"/>
  <c r="F84" i="1" l="1"/>
  <c r="D73" i="1"/>
  <c r="D76" i="1"/>
  <c r="D9" i="1" l="1"/>
  <c r="D84" i="1" s="1"/>
</calcChain>
</file>

<file path=xl/sharedStrings.xml><?xml version="1.0" encoding="utf-8"?>
<sst xmlns="http://schemas.openxmlformats.org/spreadsheetml/2006/main" count="71" uniqueCount="71">
  <si>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</si>
  <si>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</si>
  <si>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</si>
  <si>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</si>
  <si>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</si>
  <si>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</si>
  <si>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</si>
  <si>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</si>
  <si>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</si>
  <si>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</si>
  <si>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</si>
  <si>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</si>
  <si>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091140 Óvodai nevelés, ellátás működési feladatai</t>
  </si>
  <si>
    <t>Komáromi Polgármesteri Hivatal:</t>
  </si>
  <si>
    <t>066020 Város-, községgazdálkodási egyéb szolgáltatások</t>
  </si>
  <si>
    <t>Hardver beszerzések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</si>
  <si>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</si>
  <si>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</si>
  <si>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</si>
  <si>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</si>
  <si>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</si>
  <si>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</si>
  <si>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</si>
  <si>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</si>
  <si>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Nonprofit szolgáltatóház kialakítás önerő</t>
  </si>
  <si>
    <t>Kisértékű tárgyi eszközök</t>
  </si>
  <si>
    <t>Komarno Komárom közösségi közlekedés javítása önerő</t>
  </si>
  <si>
    <t>LIMES pályázat támogatásból</t>
  </si>
  <si>
    <t>Komárom Város szennyvízelvezetésének és tisztításának fejlesztése támogatásból</t>
  </si>
  <si>
    <t>Mentősöknek orvosi eszközök</t>
  </si>
  <si>
    <t>072044 Mentés</t>
  </si>
  <si>
    <t>Komárom Város 2021. évi beruházási kiadásainak előirányzata feladatonként (ÁFÁ-val)</t>
  </si>
  <si>
    <t>2021. évi előirányzat összesen</t>
  </si>
  <si>
    <t>CLLD önerő</t>
  </si>
  <si>
    <t>Közvilágítás korszerűsítés folytatása (LED)</t>
  </si>
  <si>
    <t>104035 Gyermekétkeztetés bölcsődében, fogyatékosok nappali intézményében</t>
  </si>
  <si>
    <t>Hungaro-Len KFT-ből kiválás útján létrejövő új cég üzletrészeink megvásárlása</t>
  </si>
  <si>
    <t xml:space="preserve">Ipari park bővítése és zajvédelmi feladatok megvalósítása </t>
  </si>
  <si>
    <t xml:space="preserve">Helyi identitás és kohézió erősítése pályázati támogatásból </t>
  </si>
  <si>
    <t>Nonprofit szolgáltatóház kialakítása eszközbeszerzés önerő</t>
  </si>
  <si>
    <t>Inkubátorházak fejlesztése eszközbeszerzés önerő</t>
  </si>
  <si>
    <t>Inkubátorházak fejlesztése építés önerő</t>
  </si>
  <si>
    <t>Brigetio öröksége látogatóközpont eszközbeszerzés  önerő</t>
  </si>
  <si>
    <t>Kisprojekt alap eszközök támogatásból</t>
  </si>
  <si>
    <t>Kisprojekt alap eszközök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</si>
  <si>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</si>
  <si>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</si>
  <si>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</si>
  <si>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</si>
  <si>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Ivóvíz projekt támogatásból</t>
  </si>
  <si>
    <t>Duna-híd Látogatóközpont eszközvásárlás</t>
  </si>
  <si>
    <t>Bekötő út Ipari parkban</t>
  </si>
  <si>
    <t>Óvodai játszóterek fejlesztése</t>
  </si>
  <si>
    <t>092260 Gimnázium és szakképző iskola tanulóinak oktatásával összefüggő működtetési feladatok</t>
  </si>
  <si>
    <t>Jókai Mór Gimnázium fűtőrendszer körszerűsítés</t>
  </si>
  <si>
    <t xml:space="preserve">081061 Szabadidős park, fürdő és strandszolgáltatás </t>
  </si>
  <si>
    <t>Komthermál KFt törzstőke emelés</t>
  </si>
  <si>
    <t>KOMBI kerékpárkölcsönző rendszer dokkoló állomás kialakítás önerő</t>
  </si>
  <si>
    <t>LIMES közmű tervezési feladatok ( víz,csapadék,szennyvíz, elektromos hálózat,közvilágítás) önerő</t>
  </si>
  <si>
    <t>Limes látogatóközpont víziközműveinek kiépítése önerő</t>
  </si>
  <si>
    <t>ATM kihelyezés  (2 db)</t>
  </si>
  <si>
    <t>Jókai liget kiszolgáló helység riasztó rendszere</t>
  </si>
  <si>
    <t>Nonprofit Szolgáltató Ház kamera rendszere</t>
  </si>
  <si>
    <t>Nonprofit Szolgáltató Ház újfogyasztó bekapcsolása</t>
  </si>
  <si>
    <t>Tisztítsuk meg az országot eszközbeszerzés pályázati támogatásból</t>
  </si>
  <si>
    <t>CTP+ további iparterület előkészítés- telekvásárlás</t>
  </si>
  <si>
    <t>Guyon Richárd utca közvilágítási hálózat kiépítése</t>
  </si>
  <si>
    <t>Komáromi Napsugár Óvoda kerítés építés</t>
  </si>
  <si>
    <t>Járda építések</t>
  </si>
  <si>
    <t>Szőnyi ATM-hez vezető járda</t>
  </si>
  <si>
    <t xml:space="preserve"> 4/2021. (II.3.)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</si>
</sst>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3" fontId="3" fillId="0" borderId="1" xfId="0" applyNumberFormat="1" applyFont="1" applyFill="1" applyBorder="1"/>
    <xf numFmtId="0" fontId="2" fillId="0" borderId="0" xfId="0" applyFont="1" applyFill="1"/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49" fontId="4" fillId="0" borderId="1" xfId="0" applyNumberFormat="1" applyFont="1" applyFill="1" applyBorder="1"/>
    <xf numFmtId="49" fontId="7" fillId="0" borderId="1" xfId="0" applyNumberFormat="1" applyFont="1" applyBorder="1"/>
    <xf numFmtId="3" fontId="0" fillId="0" borderId="0" xfId="0" applyNumberFormat="1"/>
    <xf numFmtId="3" fontId="1" fillId="0" borderId="0" xfId="0" applyNumberFormat="1" applyFont="1"/>
    <xf numFmtId="3" fontId="2" fillId="0" borderId="0" xfId="0" applyNumberFormat="1" applyFont="1" applyFill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0" fillId="4" borderId="0" xfId="0" applyNumberFormat="1" applyFill="1"/>
    <xf numFmtId="0" fontId="0" fillId="4" borderId="0" xfId="0" applyFill="1"/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3" fontId="4" fillId="4" borderId="1" xfId="0" applyNumberFormat="1" applyFont="1" applyFill="1" applyBorder="1"/>
    <xf numFmtId="3" fontId="3" fillId="4" borderId="1" xfId="0" applyNumberFormat="1" applyFont="1" applyFill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3" fontId="2" fillId="0" borderId="0" xfId="0" applyNumberFormat="1" applyFont="1"/>
    <xf numFmtId="0" fontId="0" fillId="0" borderId="0" xfId="0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4" fillId="0" borderId="1" xfId="0" applyNumberFormat="1" applyFont="1" applyFill="1" applyBorder="1"/>
    <xf numFmtId="3" fontId="0" fillId="4" borderId="0" xfId="0" applyNumberFormat="1" applyFill="1"/>
    <xf numFmtId="0" fontId="0" fillId="0" borderId="0" xfId="0"/>
    <xf numFmtId="3" fontId="4" fillId="0" borderId="1" xfId="0" applyNumberFormat="1" applyFont="1" applyFill="1" applyBorder="1"/>
    <xf numFmtId="3" fontId="0" fillId="4" borderId="0" xfId="0" applyNumberFormat="1" applyFill="1"/>
    <xf numFmtId="3" fontId="4" fillId="0" borderId="1" xfId="0" applyNumberFormat="1" applyFont="1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4" borderId="1" xfId="0" applyNumberFormat="1" applyFont="1" applyFill="1" applyBorder="1" applyAlignment="1"/>
    <xf numFmtId="3" fontId="3" fillId="0" borderId="1" xfId="0" applyNumberFormat="1" applyFont="1" applyBorder="1"/>
    <xf numFmtId="3" fontId="4" fillId="0" borderId="1" xfId="0" applyNumberFormat="1" applyFont="1" applyBorder="1" applyAlignment="1"/>
    <xf numFmtId="3" fontId="4" fillId="4" borderId="0" xfId="0" applyNumberFormat="1" applyFont="1" applyFill="1" applyBorder="1"/>
    <xf numFmtId="3" fontId="3" fillId="0" borderId="1" xfId="0" applyNumberFormat="1" applyFont="1" applyFill="1" applyBorder="1"/>
    <xf numFmtId="49" fontId="3" fillId="0" borderId="1" xfId="0" applyNumberFormat="1" applyFont="1" applyFill="1" applyBorder="1"/>
    <xf numFmtId="0" fontId="0" fillId="0" borderId="0" xfId="0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3" fontId="3" fillId="0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/>
    <xf numFmtId="0" fontId="0" fillId="4" borderId="0" xfId="0" applyFill="1"/>
    <xf numFmtId="3" fontId="4" fillId="4" borderId="1" xfId="0" applyNumberFormat="1" applyFont="1" applyFill="1" applyBorder="1" applyAlignment="1"/>
    <xf numFmtId="3" fontId="4" fillId="4" borderId="1" xfId="0" applyNumberFormat="1" applyFont="1" applyFill="1" applyBorder="1"/>
    <xf numFmtId="3" fontId="5" fillId="0" borderId="1" xfId="0" applyNumberFormat="1" applyFont="1" applyBorder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4"/>
  <sheetViews>
    <sheetView tabSelected="1" zoomScaleNormal="100" workbookViewId="0">
      <selection activeCell="E13" sqref="E13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42.42578125" bestFit="1" customWidth="1"/>
    <col min="6" max="6" width="10.140625" bestFit="1" customWidth="1"/>
  </cols>
  <sheetData>
    <row r="1" spans="1:9" ht="11.25" customHeight="1" x14ac:dyDescent="0.2">
      <c r="A1" s="81" t="s">
        <v>18</v>
      </c>
      <c r="B1" s="81"/>
      <c r="C1" s="81"/>
      <c r="D1" s="81"/>
    </row>
    <row r="2" spans="1:9" ht="12" customHeight="1" x14ac:dyDescent="0.2">
      <c r="A2" s="83" t="s">
        <v>31</v>
      </c>
      <c r="B2" s="83"/>
      <c r="C2" s="83"/>
      <c r="D2" s="83"/>
    </row>
    <row r="3" spans="1:9" ht="12" customHeight="1" x14ac:dyDescent="0.2">
      <c r="A3" s="30"/>
      <c r="C3" s="86"/>
      <c r="D3" s="86"/>
    </row>
    <row r="4" spans="1:9" ht="12" customHeight="1" x14ac:dyDescent="0.2">
      <c r="A4" s="29"/>
      <c r="C4" s="86" t="s">
        <v>70</v>
      </c>
      <c r="D4" s="86"/>
    </row>
    <row r="5" spans="1:9" x14ac:dyDescent="0.2">
      <c r="D5" s="17" t="s">
        <v>5</v>
      </c>
    </row>
    <row r="6" spans="1:9" ht="12" customHeight="1" x14ac:dyDescent="0.2">
      <c r="A6" s="85" t="s">
        <v>0</v>
      </c>
      <c r="B6" s="82" t="s">
        <v>3</v>
      </c>
      <c r="C6" s="82" t="s">
        <v>4</v>
      </c>
      <c r="D6" s="82" t="s">
        <v>32</v>
      </c>
      <c r="E6" s="19"/>
    </row>
    <row r="7" spans="1:9" ht="12" customHeight="1" x14ac:dyDescent="0.2">
      <c r="A7" s="85"/>
      <c r="B7" s="82"/>
      <c r="C7" s="82"/>
      <c r="D7" s="82"/>
    </row>
    <row r="8" spans="1:9" ht="11.25" customHeight="1" x14ac:dyDescent="0.2">
      <c r="A8" s="85"/>
      <c r="B8" s="82"/>
      <c r="C8" s="82"/>
      <c r="D8" s="82"/>
    </row>
    <row r="9" spans="1:9" ht="15" customHeight="1" x14ac:dyDescent="0.2">
      <c r="A9" s="23" t="s">
        <v>9</v>
      </c>
      <c r="B9" s="26">
        <f>SUM(B11,B38,B42,B53,B49,B60,B63,B66,B70,B73)</f>
        <v>16756636</v>
      </c>
      <c r="C9" s="75">
        <f>SUM(C11,C38,C42,C53,C49,C60,C63,C66,C70,C73)</f>
        <v>344952</v>
      </c>
      <c r="D9" s="75">
        <f>SUM(D11,D38,D42,D53,D49,D60,D63,D66,D70,D73)</f>
        <v>17101588</v>
      </c>
      <c r="F9" s="34"/>
      <c r="G9" s="34"/>
      <c r="I9" s="34"/>
    </row>
    <row r="10" spans="1:9" ht="12.75" customHeight="1" x14ac:dyDescent="0.2">
      <c r="A10" s="27"/>
      <c r="B10" s="28"/>
      <c r="C10" s="28"/>
      <c r="D10" s="28"/>
    </row>
    <row r="11" spans="1:9" ht="12.75" customHeight="1" x14ac:dyDescent="0.2">
      <c r="A11" s="8" t="s">
        <v>19</v>
      </c>
      <c r="B11" s="38">
        <f>SUM(B12:B36)</f>
        <v>14899764</v>
      </c>
      <c r="C11" s="38">
        <f>SUM(C12:C36)</f>
        <v>0</v>
      </c>
      <c r="D11" s="38">
        <f>SUM(D12:D36)</f>
        <v>14899764</v>
      </c>
    </row>
    <row r="12" spans="1:9" s="70" customFormat="1" ht="12.75" customHeight="1" x14ac:dyDescent="0.2">
      <c r="A12" s="71" t="s">
        <v>37</v>
      </c>
      <c r="B12" s="37">
        <v>1396871</v>
      </c>
      <c r="C12" s="37"/>
      <c r="D12" s="37">
        <f t="shared" ref="D12:D36" si="0">SUM(B12:C12)</f>
        <v>1396871</v>
      </c>
    </row>
    <row r="13" spans="1:9" ht="12.75" customHeight="1" x14ac:dyDescent="0.2">
      <c r="A13" s="11" t="s">
        <v>28</v>
      </c>
      <c r="B13" s="37">
        <v>715205</v>
      </c>
      <c r="C13" s="37"/>
      <c r="D13" s="37">
        <f t="shared" si="0"/>
        <v>715205</v>
      </c>
      <c r="E13" s="70"/>
    </row>
    <row r="14" spans="1:9" s="70" customFormat="1" ht="12.75" customHeight="1" x14ac:dyDescent="0.2">
      <c r="A14" s="71" t="s">
        <v>49</v>
      </c>
      <c r="B14" s="37">
        <v>11532303</v>
      </c>
      <c r="C14" s="37"/>
      <c r="D14" s="37">
        <f t="shared" si="0"/>
        <v>11532303</v>
      </c>
    </row>
    <row r="15" spans="1:9" ht="12.75" customHeight="1" x14ac:dyDescent="0.2">
      <c r="A15" s="11" t="s">
        <v>17</v>
      </c>
      <c r="B15" s="37">
        <v>454828</v>
      </c>
      <c r="C15" s="37"/>
      <c r="D15" s="37">
        <f t="shared" si="0"/>
        <v>454828</v>
      </c>
    </row>
    <row r="16" spans="1:9" ht="12.75" customHeight="1" x14ac:dyDescent="0.2">
      <c r="A16" s="11" t="s">
        <v>40</v>
      </c>
      <c r="B16" s="37">
        <v>18783</v>
      </c>
      <c r="C16" s="37"/>
      <c r="D16" s="37">
        <f t="shared" si="0"/>
        <v>18783</v>
      </c>
      <c r="F16" s="43"/>
    </row>
    <row r="17" spans="1:6" ht="12.75" customHeight="1" x14ac:dyDescent="0.2">
      <c r="A17" s="11" t="s">
        <v>41</v>
      </c>
      <c r="B17" s="37">
        <v>167488</v>
      </c>
      <c r="C17" s="37"/>
      <c r="D17" s="37">
        <f t="shared" si="0"/>
        <v>167488</v>
      </c>
      <c r="E17" s="70"/>
      <c r="F17" s="43"/>
    </row>
    <row r="18" spans="1:6" ht="12.75" customHeight="1" x14ac:dyDescent="0.2">
      <c r="A18" s="15" t="s">
        <v>39</v>
      </c>
      <c r="B18" s="37">
        <v>10000</v>
      </c>
      <c r="C18" s="37"/>
      <c r="D18" s="37">
        <f t="shared" si="0"/>
        <v>10000</v>
      </c>
      <c r="F18" s="43"/>
    </row>
    <row r="19" spans="1:6" ht="12.75" customHeight="1" x14ac:dyDescent="0.2">
      <c r="A19" s="15" t="s">
        <v>24</v>
      </c>
      <c r="B19" s="37">
        <v>23188</v>
      </c>
      <c r="C19" s="37"/>
      <c r="D19" s="37">
        <f t="shared" si="0"/>
        <v>23188</v>
      </c>
      <c r="F19" s="42"/>
    </row>
    <row r="20" spans="1:6" ht="12.75" customHeight="1" x14ac:dyDescent="0.2">
      <c r="A20" s="15" t="s">
        <v>57</v>
      </c>
      <c r="B20" s="37">
        <v>5500</v>
      </c>
      <c r="C20" s="37"/>
      <c r="D20" s="37">
        <f t="shared" si="0"/>
        <v>5500</v>
      </c>
      <c r="F20" s="43"/>
    </row>
    <row r="21" spans="1:6" ht="12.75" customHeight="1" x14ac:dyDescent="0.2">
      <c r="A21" s="15" t="s">
        <v>23</v>
      </c>
      <c r="B21" s="37">
        <v>83462</v>
      </c>
      <c r="C21" s="37"/>
      <c r="D21" s="37">
        <f t="shared" si="0"/>
        <v>83462</v>
      </c>
      <c r="F21" s="43"/>
    </row>
    <row r="22" spans="1:6" ht="12.75" customHeight="1" x14ac:dyDescent="0.2">
      <c r="A22" s="15" t="s">
        <v>26</v>
      </c>
      <c r="B22" s="37">
        <v>51319</v>
      </c>
      <c r="C22" s="37"/>
      <c r="D22" s="37">
        <f t="shared" si="0"/>
        <v>51319</v>
      </c>
      <c r="F22" s="42"/>
    </row>
    <row r="23" spans="1:6" ht="12.75" customHeight="1" x14ac:dyDescent="0.2">
      <c r="A23" s="11" t="s">
        <v>42</v>
      </c>
      <c r="B23" s="37">
        <v>121860</v>
      </c>
      <c r="C23" s="37"/>
      <c r="D23" s="37">
        <f t="shared" si="0"/>
        <v>121860</v>
      </c>
      <c r="E23" s="34"/>
      <c r="F23" s="43"/>
    </row>
    <row r="24" spans="1:6" ht="12.75" customHeight="1" x14ac:dyDescent="0.2">
      <c r="A24" s="11" t="s">
        <v>38</v>
      </c>
      <c r="B24" s="37">
        <v>8475</v>
      </c>
      <c r="C24" s="37"/>
      <c r="D24" s="41">
        <f t="shared" si="0"/>
        <v>8475</v>
      </c>
      <c r="F24" s="42"/>
    </row>
    <row r="25" spans="1:6" ht="12.75" customHeight="1" x14ac:dyDescent="0.2">
      <c r="A25" s="32" t="s">
        <v>22</v>
      </c>
      <c r="B25" s="37">
        <v>1167</v>
      </c>
      <c r="C25" s="37"/>
      <c r="D25" s="37">
        <f t="shared" si="0"/>
        <v>1167</v>
      </c>
      <c r="F25" s="42"/>
    </row>
    <row r="26" spans="1:6" ht="12.75" customHeight="1" x14ac:dyDescent="0.2">
      <c r="A26" s="32" t="s">
        <v>27</v>
      </c>
      <c r="B26" s="37">
        <v>206410</v>
      </c>
      <c r="C26" s="37"/>
      <c r="D26" s="37">
        <f t="shared" si="0"/>
        <v>206410</v>
      </c>
      <c r="F26" s="43"/>
    </row>
    <row r="27" spans="1:6" ht="12.75" customHeight="1" x14ac:dyDescent="0.2">
      <c r="A27" s="54" t="s">
        <v>58</v>
      </c>
      <c r="B27" s="13">
        <v>5000</v>
      </c>
      <c r="C27" s="13"/>
      <c r="D27" s="52">
        <f t="shared" si="0"/>
        <v>5000</v>
      </c>
      <c r="F27" s="42"/>
    </row>
    <row r="28" spans="1:6" s="56" customFormat="1" ht="12.75" customHeight="1" x14ac:dyDescent="0.2">
      <c r="A28" s="59" t="s">
        <v>59</v>
      </c>
      <c r="B28" s="57">
        <v>40000</v>
      </c>
      <c r="C28" s="57"/>
      <c r="D28" s="59">
        <f t="shared" si="0"/>
        <v>40000</v>
      </c>
      <c r="F28" s="58"/>
    </row>
    <row r="29" spans="1:6" s="51" customFormat="1" ht="12.75" customHeight="1" x14ac:dyDescent="0.2">
      <c r="A29" s="54" t="s">
        <v>33</v>
      </c>
      <c r="B29" s="53">
        <v>15000</v>
      </c>
      <c r="C29" s="53"/>
      <c r="D29" s="52">
        <f t="shared" si="0"/>
        <v>15000</v>
      </c>
      <c r="F29" s="55"/>
    </row>
    <row r="30" spans="1:6" s="70" customFormat="1" ht="12.75" customHeight="1" x14ac:dyDescent="0.2">
      <c r="A30" s="76" t="s">
        <v>45</v>
      </c>
      <c r="B30" s="73">
        <v>26871</v>
      </c>
      <c r="C30" s="73"/>
      <c r="D30" s="72">
        <f t="shared" si="0"/>
        <v>26871</v>
      </c>
      <c r="F30" s="58"/>
    </row>
    <row r="31" spans="1:6" s="70" customFormat="1" ht="12.75" customHeight="1" x14ac:dyDescent="0.2">
      <c r="A31" s="76" t="s">
        <v>46</v>
      </c>
      <c r="B31" s="73">
        <v>8837</v>
      </c>
      <c r="C31" s="73"/>
      <c r="D31" s="72">
        <f t="shared" si="0"/>
        <v>8837</v>
      </c>
      <c r="F31" s="58"/>
    </row>
    <row r="32" spans="1:6" ht="12.75" customHeight="1" x14ac:dyDescent="0.2">
      <c r="A32" s="32" t="s">
        <v>47</v>
      </c>
      <c r="B32" s="37">
        <v>716</v>
      </c>
      <c r="C32" s="37"/>
      <c r="D32" s="37">
        <f t="shared" si="0"/>
        <v>716</v>
      </c>
      <c r="F32" s="42"/>
    </row>
    <row r="33" spans="1:6" ht="12.75" customHeight="1" x14ac:dyDescent="0.2">
      <c r="A33" s="76" t="s">
        <v>48</v>
      </c>
      <c r="B33" s="37">
        <v>15</v>
      </c>
      <c r="C33" s="37"/>
      <c r="D33" s="37">
        <f t="shared" si="0"/>
        <v>15</v>
      </c>
      <c r="F33" s="42"/>
    </row>
    <row r="34" spans="1:6" ht="12.75" customHeight="1" x14ac:dyDescent="0.2">
      <c r="A34" s="15" t="s">
        <v>43</v>
      </c>
      <c r="B34" s="41">
        <v>6422</v>
      </c>
      <c r="C34" s="41"/>
      <c r="D34" s="41">
        <f t="shared" si="0"/>
        <v>6422</v>
      </c>
      <c r="E34" s="42"/>
      <c r="F34" s="43"/>
    </row>
    <row r="35" spans="1:6" s="70" customFormat="1" ht="12.75" customHeight="1" x14ac:dyDescent="0.2">
      <c r="A35" s="65" t="s">
        <v>44</v>
      </c>
      <c r="B35" s="41">
        <v>37</v>
      </c>
      <c r="C35" s="41"/>
      <c r="D35" s="41">
        <f t="shared" si="0"/>
        <v>37</v>
      </c>
      <c r="E35" s="58"/>
      <c r="F35" s="77"/>
    </row>
    <row r="36" spans="1:6" s="70" customFormat="1" ht="12.75" customHeight="1" x14ac:dyDescent="0.2">
      <c r="A36" s="65" t="s">
        <v>64</v>
      </c>
      <c r="B36" s="41">
        <v>7</v>
      </c>
      <c r="C36" s="41"/>
      <c r="D36" s="41">
        <f t="shared" si="0"/>
        <v>7</v>
      </c>
      <c r="E36" s="58"/>
      <c r="F36" s="77"/>
    </row>
    <row r="37" spans="1:6" ht="12.75" customHeight="1" x14ac:dyDescent="0.2">
      <c r="A37" s="15"/>
      <c r="B37" s="28"/>
      <c r="C37" s="28"/>
      <c r="D37" s="28"/>
    </row>
    <row r="38" spans="1:6" ht="12.75" customHeight="1" x14ac:dyDescent="0.2">
      <c r="A38" s="8" t="s">
        <v>8</v>
      </c>
      <c r="B38" s="9">
        <f>SUM(B39:B40)</f>
        <v>1651000</v>
      </c>
      <c r="C38" s="64">
        <f t="shared" ref="C38:D38" si="1">SUM(C39:C40)</f>
        <v>265952</v>
      </c>
      <c r="D38" s="64">
        <f t="shared" si="1"/>
        <v>1916952</v>
      </c>
    </row>
    <row r="39" spans="1:6" s="70" customFormat="1" ht="12.75" customHeight="1" x14ac:dyDescent="0.2">
      <c r="A39" s="45" t="s">
        <v>36</v>
      </c>
      <c r="B39" s="79"/>
      <c r="C39" s="79">
        <v>265952</v>
      </c>
      <c r="D39" s="79">
        <f>SUM(B39:C39)</f>
        <v>265952</v>
      </c>
    </row>
    <row r="40" spans="1:6" s="70" customFormat="1" ht="12.75" customHeight="1" x14ac:dyDescent="0.2">
      <c r="A40" s="45" t="s">
        <v>65</v>
      </c>
      <c r="B40" s="79">
        <v>1651000</v>
      </c>
      <c r="C40" s="79"/>
      <c r="D40" s="79">
        <f>SUM(B40:C40)</f>
        <v>1651000</v>
      </c>
    </row>
    <row r="41" spans="1:6" ht="13.15" customHeight="1" x14ac:dyDescent="0.2">
      <c r="A41" s="11"/>
      <c r="B41" s="12"/>
      <c r="C41" s="12"/>
      <c r="D41" s="46"/>
    </row>
    <row r="42" spans="1:6" ht="13.15" customHeight="1" x14ac:dyDescent="0.2">
      <c r="A42" s="8" t="s">
        <v>6</v>
      </c>
      <c r="B42" s="9">
        <f>SUM(B44:B47)</f>
        <v>24770</v>
      </c>
      <c r="C42" s="64">
        <f t="shared" ref="C42:D42" si="2">SUM(C44:C47)</f>
        <v>0</v>
      </c>
      <c r="D42" s="64">
        <f t="shared" si="2"/>
        <v>24770</v>
      </c>
    </row>
    <row r="43" spans="1:6" x14ac:dyDescent="0.2">
      <c r="A43" s="14" t="s">
        <v>2</v>
      </c>
      <c r="B43" s="9"/>
      <c r="C43" s="10"/>
      <c r="D43" s="49"/>
    </row>
    <row r="44" spans="1:6" x14ac:dyDescent="0.2">
      <c r="A44" s="16" t="s">
        <v>21</v>
      </c>
      <c r="B44" s="12">
        <v>2236</v>
      </c>
      <c r="C44" s="15"/>
      <c r="D44" s="44">
        <f t="shared" ref="D44:D45" si="3">SUM(B44:C44)</f>
        <v>2236</v>
      </c>
    </row>
    <row r="45" spans="1:6" s="70" customFormat="1" x14ac:dyDescent="0.2">
      <c r="A45" s="72" t="s">
        <v>51</v>
      </c>
      <c r="B45" s="72">
        <v>21000</v>
      </c>
      <c r="C45" s="65"/>
      <c r="D45" s="78">
        <f t="shared" si="3"/>
        <v>21000</v>
      </c>
    </row>
    <row r="46" spans="1:6" s="70" customFormat="1" x14ac:dyDescent="0.2">
      <c r="A46" s="80" t="s">
        <v>68</v>
      </c>
      <c r="B46" s="72"/>
      <c r="C46" s="65"/>
      <c r="D46" s="78"/>
    </row>
    <row r="47" spans="1:6" s="70" customFormat="1" x14ac:dyDescent="0.2">
      <c r="A47" s="72" t="s">
        <v>69</v>
      </c>
      <c r="B47" s="72">
        <v>1534</v>
      </c>
      <c r="C47" s="65"/>
      <c r="D47" s="78">
        <f>SUM(B47)</f>
        <v>1534</v>
      </c>
    </row>
    <row r="48" spans="1:6" x14ac:dyDescent="0.2">
      <c r="A48" s="15"/>
      <c r="B48" s="12"/>
      <c r="C48" s="12"/>
      <c r="D48" s="46"/>
      <c r="E48" s="18"/>
      <c r="F48" s="18"/>
    </row>
    <row r="49" spans="1:10" x14ac:dyDescent="0.2">
      <c r="A49" s="8" t="s">
        <v>7</v>
      </c>
      <c r="B49" s="9">
        <f>SUM(B50:B51)</f>
        <v>36398</v>
      </c>
      <c r="C49" s="64">
        <f t="shared" ref="C49:D49" si="4">SUM(C50:C51)</f>
        <v>0</v>
      </c>
      <c r="D49" s="64">
        <f t="shared" si="4"/>
        <v>36398</v>
      </c>
      <c r="E49" s="18"/>
      <c r="F49" s="18"/>
    </row>
    <row r="50" spans="1:10" s="60" customFormat="1" x14ac:dyDescent="0.2">
      <c r="A50" s="61" t="s">
        <v>34</v>
      </c>
      <c r="B50" s="62">
        <v>31750</v>
      </c>
      <c r="C50" s="62"/>
      <c r="D50" s="63">
        <f t="shared" ref="D50:D51" si="5">SUM(B50:C50)</f>
        <v>31750</v>
      </c>
    </row>
    <row r="51" spans="1:10" s="70" customFormat="1" x14ac:dyDescent="0.2">
      <c r="A51" s="71" t="s">
        <v>66</v>
      </c>
      <c r="B51" s="72">
        <v>4648</v>
      </c>
      <c r="C51" s="72"/>
      <c r="D51" s="78">
        <f t="shared" si="5"/>
        <v>4648</v>
      </c>
    </row>
    <row r="52" spans="1:10" x14ac:dyDescent="0.2">
      <c r="A52" s="11"/>
      <c r="B52" s="12"/>
      <c r="C52" s="12"/>
      <c r="D52" s="15"/>
    </row>
    <row r="53" spans="1:10" x14ac:dyDescent="0.2">
      <c r="A53" s="22" t="s">
        <v>14</v>
      </c>
      <c r="B53" s="9">
        <f>SUM(B54:B58)</f>
        <v>31654</v>
      </c>
      <c r="C53" s="64">
        <f>SUM(C54:C58)</f>
        <v>8000</v>
      </c>
      <c r="D53" s="64">
        <f>SUM(D54:D58)</f>
        <v>39654</v>
      </c>
    </row>
    <row r="54" spans="1:10" s="70" customFormat="1" x14ac:dyDescent="0.2">
      <c r="A54" s="65" t="s">
        <v>60</v>
      </c>
      <c r="B54" s="72"/>
      <c r="C54" s="65">
        <v>8000</v>
      </c>
      <c r="D54" s="79">
        <f t="shared" ref="D54:D58" si="6">SUM(B54:C54)</f>
        <v>8000</v>
      </c>
    </row>
    <row r="55" spans="1:10" s="70" customFormat="1" x14ac:dyDescent="0.2">
      <c r="A55" s="65" t="s">
        <v>50</v>
      </c>
      <c r="B55" s="72">
        <v>30976</v>
      </c>
      <c r="C55" s="65"/>
      <c r="D55" s="79">
        <f t="shared" si="6"/>
        <v>30976</v>
      </c>
    </row>
    <row r="56" spans="1:10" s="70" customFormat="1" x14ac:dyDescent="0.2">
      <c r="A56" s="65" t="s">
        <v>61</v>
      </c>
      <c r="B56" s="72">
        <v>345</v>
      </c>
      <c r="C56" s="65"/>
      <c r="D56" s="79">
        <f t="shared" si="6"/>
        <v>345</v>
      </c>
    </row>
    <row r="57" spans="1:10" s="70" customFormat="1" x14ac:dyDescent="0.2">
      <c r="A57" s="65" t="s">
        <v>62</v>
      </c>
      <c r="B57" s="72">
        <v>307</v>
      </c>
      <c r="C57" s="65"/>
      <c r="D57" s="79">
        <f t="shared" si="6"/>
        <v>307</v>
      </c>
    </row>
    <row r="58" spans="1:10" s="70" customFormat="1" x14ac:dyDescent="0.2">
      <c r="A58" s="65" t="s">
        <v>63</v>
      </c>
      <c r="B58" s="72">
        <v>26</v>
      </c>
      <c r="C58" s="65"/>
      <c r="D58" s="79">
        <f t="shared" si="6"/>
        <v>26</v>
      </c>
    </row>
    <row r="59" spans="1:10" x14ac:dyDescent="0.2">
      <c r="A59" s="15"/>
      <c r="B59" s="12"/>
      <c r="C59" s="15"/>
      <c r="D59" s="44"/>
    </row>
    <row r="60" spans="1:10" x14ac:dyDescent="0.2">
      <c r="A60" s="22" t="s">
        <v>30</v>
      </c>
      <c r="B60" s="9">
        <f>B61</f>
        <v>0</v>
      </c>
      <c r="C60" s="9">
        <f t="shared" ref="C60:D60" si="7">C61</f>
        <v>1000</v>
      </c>
      <c r="D60" s="9">
        <f t="shared" si="7"/>
        <v>1000</v>
      </c>
    </row>
    <row r="61" spans="1:10" x14ac:dyDescent="0.2">
      <c r="A61" s="15" t="s">
        <v>29</v>
      </c>
      <c r="B61" s="12"/>
      <c r="C61" s="15">
        <v>1000</v>
      </c>
      <c r="D61" s="16">
        <f>SUM(B61:C61)</f>
        <v>1000</v>
      </c>
    </row>
    <row r="62" spans="1:10" x14ac:dyDescent="0.2">
      <c r="A62" s="40"/>
      <c r="B62" s="39"/>
      <c r="C62" s="39"/>
      <c r="D62" s="48"/>
      <c r="J62" s="19"/>
    </row>
    <row r="63" spans="1:10" x14ac:dyDescent="0.2">
      <c r="A63" s="47" t="s">
        <v>55</v>
      </c>
      <c r="B63" s="9">
        <f>SUM(B64)</f>
        <v>0</v>
      </c>
      <c r="C63" s="9">
        <f>SUM(C64)</f>
        <v>70000</v>
      </c>
      <c r="D63" s="9">
        <f>SUM(D64)</f>
        <v>70000</v>
      </c>
      <c r="J63" s="19"/>
    </row>
    <row r="64" spans="1:10" x14ac:dyDescent="0.2">
      <c r="A64" s="44" t="s">
        <v>56</v>
      </c>
      <c r="B64" s="12"/>
      <c r="C64" s="12">
        <v>70000</v>
      </c>
      <c r="D64" s="12">
        <f>SUM(B64:C64)</f>
        <v>70000</v>
      </c>
      <c r="J64" s="19"/>
    </row>
    <row r="65" spans="1:10" x14ac:dyDescent="0.2">
      <c r="A65" s="15"/>
      <c r="B65" s="12"/>
      <c r="C65" s="12"/>
      <c r="D65" s="15"/>
      <c r="J65" s="19"/>
    </row>
    <row r="66" spans="1:10" ht="12.75" customHeight="1" x14ac:dyDescent="0.2">
      <c r="A66" s="68" t="s">
        <v>12</v>
      </c>
      <c r="B66" s="67">
        <f>SUM(B67:B68)</f>
        <v>48000</v>
      </c>
      <c r="C66" s="74">
        <f t="shared" ref="C66:D66" si="8">SUM(C67:C68)</f>
        <v>0</v>
      </c>
      <c r="D66" s="74">
        <f t="shared" si="8"/>
        <v>48000</v>
      </c>
      <c r="E66" s="69"/>
    </row>
    <row r="67" spans="1:10" s="70" customFormat="1" ht="12.75" customHeight="1" x14ac:dyDescent="0.2">
      <c r="A67" s="76" t="s">
        <v>67</v>
      </c>
      <c r="B67" s="73">
        <v>2000</v>
      </c>
      <c r="C67" s="73"/>
      <c r="D67" s="79">
        <f t="shared" ref="D67:D68" si="9">SUM(B67:C67)</f>
        <v>2000</v>
      </c>
      <c r="E67" s="69"/>
    </row>
    <row r="68" spans="1:10" s="70" customFormat="1" ht="12.75" customHeight="1" x14ac:dyDescent="0.2">
      <c r="A68" s="71" t="s">
        <v>52</v>
      </c>
      <c r="B68" s="72">
        <v>46000</v>
      </c>
      <c r="C68" s="72"/>
      <c r="D68" s="79">
        <f t="shared" si="9"/>
        <v>46000</v>
      </c>
      <c r="E68" s="66"/>
      <c r="F68" s="77"/>
    </row>
    <row r="69" spans="1:10" ht="12.75" customHeight="1" x14ac:dyDescent="0.2">
      <c r="A69" s="32"/>
      <c r="B69" s="13"/>
      <c r="C69" s="13"/>
      <c r="D69" s="44"/>
    </row>
    <row r="70" spans="1:10" s="70" customFormat="1" ht="12.75" customHeight="1" x14ac:dyDescent="0.2">
      <c r="A70" s="8" t="s">
        <v>53</v>
      </c>
      <c r="B70" s="74">
        <f>SUM(B71)</f>
        <v>65000</v>
      </c>
      <c r="C70" s="74">
        <f t="shared" ref="C70:D70" si="10">SUM(C71)</f>
        <v>0</v>
      </c>
      <c r="D70" s="74">
        <f t="shared" si="10"/>
        <v>65000</v>
      </c>
    </row>
    <row r="71" spans="1:10" s="70" customFormat="1" ht="12.75" customHeight="1" x14ac:dyDescent="0.2">
      <c r="A71" s="71" t="s">
        <v>54</v>
      </c>
      <c r="B71" s="73">
        <v>65000</v>
      </c>
      <c r="C71" s="73"/>
      <c r="D71" s="78">
        <f>SUM(B71:C71)</f>
        <v>65000</v>
      </c>
    </row>
    <row r="72" spans="1:10" ht="12.75" customHeight="1" x14ac:dyDescent="0.2">
      <c r="A72" s="16"/>
      <c r="B72" s="16"/>
      <c r="C72" s="16"/>
      <c r="D72" s="44"/>
    </row>
    <row r="73" spans="1:10" ht="12.75" customHeight="1" x14ac:dyDescent="0.2">
      <c r="A73" s="22" t="s">
        <v>10</v>
      </c>
      <c r="B73" s="9">
        <f>SUM(B74:B75)</f>
        <v>50</v>
      </c>
      <c r="C73" s="9">
        <f>SUM(C74:C75)</f>
        <v>0</v>
      </c>
      <c r="D73" s="9">
        <f>SUM(D74:D75)</f>
        <v>50</v>
      </c>
      <c r="E73" s="31"/>
    </row>
    <row r="74" spans="1:10" s="70" customFormat="1" ht="12.75" customHeight="1" x14ac:dyDescent="0.2">
      <c r="A74" s="76" t="s">
        <v>35</v>
      </c>
      <c r="B74" s="72">
        <v>50</v>
      </c>
      <c r="C74" s="72"/>
      <c r="D74" s="72">
        <f t="shared" ref="D74" si="11">SUM(B74:C74)</f>
        <v>50</v>
      </c>
      <c r="F74" s="34"/>
      <c r="G74" s="34"/>
      <c r="H74" s="34"/>
    </row>
    <row r="75" spans="1:10" ht="12.75" customHeight="1" x14ac:dyDescent="0.2">
      <c r="A75" s="15"/>
      <c r="B75" s="12"/>
      <c r="C75" s="12"/>
      <c r="D75" s="12"/>
      <c r="E75" s="31"/>
    </row>
    <row r="76" spans="1:10" s="2" customFormat="1" ht="15" customHeight="1" x14ac:dyDescent="0.2">
      <c r="A76" s="24" t="s">
        <v>11</v>
      </c>
      <c r="B76" s="25">
        <f>SUM(B78,B81:B82)</f>
        <v>6516</v>
      </c>
      <c r="C76" s="25">
        <f>SUM(C78,C81:C82)</f>
        <v>0</v>
      </c>
      <c r="D76" s="25">
        <f>SUM(D78,D81:D82)</f>
        <v>6516</v>
      </c>
      <c r="E76" s="31"/>
      <c r="F76" s="35"/>
    </row>
    <row r="77" spans="1:10" s="2" customFormat="1" x14ac:dyDescent="0.2">
      <c r="A77" s="8" t="s">
        <v>13</v>
      </c>
      <c r="B77" s="9"/>
      <c r="C77" s="9"/>
      <c r="D77" s="9"/>
      <c r="E77" s="18"/>
    </row>
    <row r="78" spans="1:10" s="2" customFormat="1" x14ac:dyDescent="0.2">
      <c r="A78" s="33" t="s">
        <v>25</v>
      </c>
      <c r="B78" s="9">
        <f>SUM(B79)</f>
        <v>16</v>
      </c>
      <c r="C78" s="64">
        <f t="shared" ref="C78:D78" si="12">SUM(C79)</f>
        <v>0</v>
      </c>
      <c r="D78" s="64">
        <f t="shared" si="12"/>
        <v>16</v>
      </c>
      <c r="E78" s="18"/>
    </row>
    <row r="79" spans="1:10" s="2" customFormat="1" x14ac:dyDescent="0.2">
      <c r="A79" s="45" t="s">
        <v>16</v>
      </c>
      <c r="B79" s="12">
        <v>16</v>
      </c>
      <c r="C79" s="12"/>
      <c r="D79" s="12">
        <f t="shared" ref="D79" si="13">SUM(B79:C79)</f>
        <v>16</v>
      </c>
      <c r="E79" s="18"/>
    </row>
    <row r="80" spans="1:10" s="2" customFormat="1" x14ac:dyDescent="0.2">
      <c r="A80" s="11"/>
      <c r="B80" s="12"/>
      <c r="C80" s="12"/>
      <c r="D80" s="12"/>
      <c r="E80" s="18"/>
    </row>
    <row r="81" spans="1:10" s="2" customFormat="1" x14ac:dyDescent="0.2">
      <c r="A81" s="11" t="s">
        <v>15</v>
      </c>
      <c r="B81" s="12">
        <v>6000</v>
      </c>
      <c r="C81" s="12"/>
      <c r="D81" s="12">
        <f t="shared" ref="D81:D82" si="14">SUM(B81:C81)</f>
        <v>6000</v>
      </c>
      <c r="E81" s="18"/>
    </row>
    <row r="82" spans="1:10" s="2" customFormat="1" x14ac:dyDescent="0.2">
      <c r="A82" s="11" t="s">
        <v>20</v>
      </c>
      <c r="B82" s="12">
        <v>500</v>
      </c>
      <c r="C82" s="12"/>
      <c r="D82" s="12">
        <f t="shared" si="14"/>
        <v>500</v>
      </c>
      <c r="E82" s="18"/>
    </row>
    <row r="83" spans="1:10" s="2" customFormat="1" x14ac:dyDescent="0.2">
      <c r="A83" s="32"/>
      <c r="B83" s="13"/>
      <c r="C83" s="13"/>
      <c r="D83" s="13"/>
      <c r="E83" s="18"/>
    </row>
    <row r="84" spans="1:10" s="3" customFormat="1" x14ac:dyDescent="0.2">
      <c r="A84" s="8" t="s">
        <v>1</v>
      </c>
      <c r="B84" s="20">
        <f>SUM(B9,B76)</f>
        <v>16763152</v>
      </c>
      <c r="C84" s="74">
        <f>SUM(C9,C76)</f>
        <v>344952</v>
      </c>
      <c r="D84" s="74">
        <f>SUM(D9,D76)</f>
        <v>17108104</v>
      </c>
      <c r="E84" s="21"/>
      <c r="F84" s="36">
        <f>SUM(D12:D36,D39,D40,D44:D47,D50,D51,D54:D58,D61,D64,D67,D68:D68,D71,D74,D79:D82)</f>
        <v>17108104</v>
      </c>
      <c r="G84" s="21"/>
      <c r="J84" s="50"/>
    </row>
    <row r="85" spans="1:10" s="2" customFormat="1" x14ac:dyDescent="0.2">
      <c r="A85" s="5"/>
      <c r="D85" s="35"/>
    </row>
    <row r="86" spans="1:10" s="2" customFormat="1" x14ac:dyDescent="0.2">
      <c r="A86" s="4"/>
    </row>
    <row r="87" spans="1:10" s="2" customFormat="1" x14ac:dyDescent="0.2"/>
    <row r="88" spans="1:10" s="2" customFormat="1" x14ac:dyDescent="0.2"/>
    <row r="89" spans="1:10" s="2" customFormat="1" x14ac:dyDescent="0.2"/>
    <row r="90" spans="1:10" s="2" customFormat="1" x14ac:dyDescent="0.2">
      <c r="A90" s="4"/>
    </row>
    <row r="91" spans="1:10" s="2" customFormat="1" x14ac:dyDescent="0.2">
      <c r="A91" s="4"/>
    </row>
    <row r="92" spans="1:10" s="2" customFormat="1" x14ac:dyDescent="0.2">
      <c r="A92" s="4"/>
    </row>
    <row r="93" spans="1:10" s="2" customFormat="1" x14ac:dyDescent="0.2">
      <c r="A93" s="5"/>
    </row>
    <row r="94" spans="1:10" s="2" customFormat="1" x14ac:dyDescent="0.2">
      <c r="A94" s="4"/>
    </row>
    <row r="95" spans="1:10" s="2" customFormat="1" x14ac:dyDescent="0.2">
      <c r="A95" s="5"/>
    </row>
    <row r="96" spans="1:10" s="2" customFormat="1" x14ac:dyDescent="0.2">
      <c r="A96" s="4"/>
    </row>
    <row r="97" spans="1:1" s="2" customFormat="1" x14ac:dyDescent="0.2">
      <c r="A97" s="4"/>
    </row>
    <row r="98" spans="1:1" s="2" customFormat="1" x14ac:dyDescent="0.2">
      <c r="A98" s="4"/>
    </row>
    <row r="99" spans="1:1" s="2" customFormat="1" x14ac:dyDescent="0.2">
      <c r="A99" s="4"/>
    </row>
    <row r="100" spans="1:1" s="2" customFormat="1" x14ac:dyDescent="0.2">
      <c r="A100" s="4"/>
    </row>
    <row r="101" spans="1:1" s="2" customFormat="1" x14ac:dyDescent="0.2">
      <c r="A101" s="4"/>
    </row>
    <row r="102" spans="1:1" s="2" customFormat="1" x14ac:dyDescent="0.2">
      <c r="A102" s="4"/>
    </row>
    <row r="103" spans="1:1" s="2" customFormat="1" x14ac:dyDescent="0.2">
      <c r="A103" s="5"/>
    </row>
    <row r="104" spans="1:1" s="2" customFormat="1" x14ac:dyDescent="0.2">
      <c r="A104" s="4"/>
    </row>
    <row r="105" spans="1:1" s="2" customFormat="1" ht="12" customHeight="1" x14ac:dyDescent="0.2">
      <c r="A105" s="4"/>
    </row>
    <row r="106" spans="1:1" s="2" customFormat="1" ht="12" customHeight="1" x14ac:dyDescent="0.2">
      <c r="A106" s="4"/>
    </row>
    <row r="107" spans="1:1" s="2" customFormat="1" ht="12" customHeight="1" x14ac:dyDescent="0.2">
      <c r="A107" s="4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5"/>
    </row>
    <row r="116" spans="1:1" x14ac:dyDescent="0.2">
      <c r="A116" s="5"/>
    </row>
    <row r="117" spans="1:1" x14ac:dyDescent="0.2">
      <c r="A117" s="4"/>
    </row>
    <row r="118" spans="1:1" x14ac:dyDescent="0.2">
      <c r="A118" s="5"/>
    </row>
    <row r="119" spans="1:1" x14ac:dyDescent="0.2">
      <c r="A119" s="5"/>
    </row>
    <row r="120" spans="1:1" s="3" customFormat="1" x14ac:dyDescent="0.2">
      <c r="A120" s="5"/>
    </row>
    <row r="121" spans="1:1" x14ac:dyDescent="0.2">
      <c r="A121" s="4"/>
    </row>
    <row r="122" spans="1:1" ht="12.75" customHeight="1" x14ac:dyDescent="0.2">
      <c r="A122" s="84"/>
    </row>
    <row r="123" spans="1:1" x14ac:dyDescent="0.2">
      <c r="A123" s="84"/>
    </row>
    <row r="124" spans="1:1" x14ac:dyDescent="0.2">
      <c r="A124" s="84"/>
    </row>
    <row r="125" spans="1:1" x14ac:dyDescent="0.2">
      <c r="A125" s="5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6"/>
    </row>
    <row r="136" spans="1:1" x14ac:dyDescent="0.2">
      <c r="A136" s="5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7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6"/>
    </row>
    <row r="150" spans="1:1" x14ac:dyDescent="0.2">
      <c r="A150" s="5"/>
    </row>
    <row r="151" spans="1:1" x14ac:dyDescent="0.2">
      <c r="A151" s="6"/>
    </row>
    <row r="152" spans="1:1" x14ac:dyDescent="0.2">
      <c r="A152" s="5"/>
    </row>
    <row r="153" spans="1:1" x14ac:dyDescent="0.2">
      <c r="A153" s="6"/>
    </row>
    <row r="154" spans="1:1" x14ac:dyDescent="0.2">
      <c r="A154" s="6"/>
    </row>
    <row r="155" spans="1:1" x14ac:dyDescent="0.2">
      <c r="A155" s="6"/>
    </row>
    <row r="156" spans="1:1" x14ac:dyDescent="0.2">
      <c r="A156" s="6"/>
    </row>
    <row r="157" spans="1:1" x14ac:dyDescent="0.2">
      <c r="A157" s="6"/>
    </row>
    <row r="158" spans="1:1" x14ac:dyDescent="0.2">
      <c r="A158" s="6"/>
    </row>
    <row r="159" spans="1:1" x14ac:dyDescent="0.2">
      <c r="A159" s="6"/>
    </row>
    <row r="160" spans="1:1" x14ac:dyDescent="0.2">
      <c r="A160" s="6"/>
    </row>
    <row r="161" spans="1:1" x14ac:dyDescent="0.2">
      <c r="A161" s="6"/>
    </row>
    <row r="162" spans="1:1" x14ac:dyDescent="0.2">
      <c r="A162" s="6"/>
    </row>
    <row r="163" spans="1:1" x14ac:dyDescent="0.2">
      <c r="A163" s="6"/>
    </row>
    <row r="164" spans="1:1" x14ac:dyDescent="0.2">
      <c r="A164" s="6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</sheetData>
  <mergeCells count="9">
    <mergeCell ref="A1:D1"/>
    <mergeCell ref="C6:C8"/>
    <mergeCell ref="B6:B8"/>
    <mergeCell ref="A2:D2"/>
    <mergeCell ref="A122:A124"/>
    <mergeCell ref="D6:D8"/>
    <mergeCell ref="A6:A8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76" orientation="portrait" r:id="rId1"/>
  <headerFooter alignWithMargins="0">
    <oddFooter xml:space="preserve">&amp;C&amp;P&amp;R
</oddFooter>
  </headerFooter>
  <rowBreaks count="1" manualBreakCount="1">
    <brk id="120" max="2" man="1"/>
  </rowBreaks>
  <colBreaks count="1" manualBreakCount="1">
    <brk id="7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2021-01-28T14:30:41Z</cp:lastPrinted>
  <dcterms:created xsi:type="dcterms:W3CDTF">1997-01-17T14:02:09Z</dcterms:created>
  <dcterms:modified xsi:type="dcterms:W3CDTF">2021-02-02T13:29:24Z</dcterms:modified>
</cp:coreProperties>
</file>