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3\Testületi ülések\5 Június\3 melléklet mellékletei\"/>
    </mc:Choice>
  </mc:AlternateContent>
  <xr:revisionPtr revIDLastSave="0" documentId="13_ncr:1_{D3B1F9A9-A1AF-4814-9151-4A6E9EA72E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7" i="1" l="1"/>
  <c r="L147" i="1"/>
  <c r="K147" i="1"/>
  <c r="J147" i="1"/>
  <c r="K145" i="1"/>
  <c r="J145" i="1"/>
  <c r="L145" i="1" s="1"/>
  <c r="G145" i="1"/>
  <c r="D145" i="1"/>
  <c r="C54" i="1"/>
  <c r="E54" i="1"/>
  <c r="F54" i="1"/>
  <c r="H54" i="1"/>
  <c r="I54" i="1"/>
  <c r="B54" i="1"/>
  <c r="K59" i="1"/>
  <c r="K60" i="1"/>
  <c r="J59" i="1"/>
  <c r="L59" i="1" s="1"/>
  <c r="J60" i="1"/>
  <c r="C11" i="1"/>
  <c r="E11" i="1"/>
  <c r="F11" i="1"/>
  <c r="H11" i="1"/>
  <c r="I11" i="1"/>
  <c r="B11" i="1"/>
  <c r="K23" i="1"/>
  <c r="K24" i="1"/>
  <c r="J23" i="1"/>
  <c r="L23" i="1" s="1"/>
  <c r="J24" i="1"/>
  <c r="L24" i="1" s="1"/>
  <c r="K100" i="1"/>
  <c r="J100" i="1"/>
  <c r="L100" i="1" s="1"/>
  <c r="C46" i="1"/>
  <c r="D46" i="1"/>
  <c r="E46" i="1"/>
  <c r="F46" i="1"/>
  <c r="G46" i="1"/>
  <c r="H46" i="1"/>
  <c r="I46" i="1"/>
  <c r="B46" i="1"/>
  <c r="K47" i="1"/>
  <c r="K46" i="1" s="1"/>
  <c r="J47" i="1"/>
  <c r="L47" i="1" s="1"/>
  <c r="L46" i="1" s="1"/>
  <c r="K104" i="1"/>
  <c r="J104" i="1"/>
  <c r="L104" i="1" s="1"/>
  <c r="C95" i="1"/>
  <c r="D95" i="1"/>
  <c r="E95" i="1"/>
  <c r="F95" i="1"/>
  <c r="G95" i="1"/>
  <c r="H95" i="1"/>
  <c r="I95" i="1"/>
  <c r="B95" i="1"/>
  <c r="K96" i="1"/>
  <c r="K95" i="1" s="1"/>
  <c r="J96" i="1"/>
  <c r="K57" i="1"/>
  <c r="J57" i="1"/>
  <c r="L57" i="1" s="1"/>
  <c r="C35" i="1"/>
  <c r="E35" i="1"/>
  <c r="F35" i="1"/>
  <c r="H35" i="1"/>
  <c r="I35" i="1"/>
  <c r="B35" i="1"/>
  <c r="K38" i="1"/>
  <c r="J38" i="1"/>
  <c r="L38" i="1" s="1"/>
  <c r="L60" i="1" l="1"/>
  <c r="J46" i="1"/>
  <c r="L96" i="1"/>
  <c r="L95" i="1" s="1"/>
  <c r="J95" i="1"/>
  <c r="K22" i="1" l="1"/>
  <c r="J22" i="1"/>
  <c r="K41" i="1"/>
  <c r="K40" i="1" s="1"/>
  <c r="J41" i="1"/>
  <c r="C40" i="1"/>
  <c r="D40" i="1"/>
  <c r="E40" i="1"/>
  <c r="F40" i="1"/>
  <c r="G40" i="1"/>
  <c r="H40" i="1"/>
  <c r="I40" i="1"/>
  <c r="B40" i="1"/>
  <c r="K58" i="1"/>
  <c r="J58" i="1"/>
  <c r="C74" i="1"/>
  <c r="D74" i="1"/>
  <c r="E74" i="1"/>
  <c r="F74" i="1"/>
  <c r="G74" i="1"/>
  <c r="H74" i="1"/>
  <c r="I74" i="1"/>
  <c r="B74" i="1"/>
  <c r="K75" i="1"/>
  <c r="K74" i="1" s="1"/>
  <c r="J75" i="1"/>
  <c r="K21" i="1"/>
  <c r="J21" i="1"/>
  <c r="K56" i="1"/>
  <c r="J56" i="1"/>
  <c r="J119" i="1"/>
  <c r="J120" i="1"/>
  <c r="J121" i="1"/>
  <c r="J122" i="1"/>
  <c r="J123" i="1"/>
  <c r="J124" i="1"/>
  <c r="J125" i="1"/>
  <c r="L125" i="1" s="1"/>
  <c r="J126" i="1"/>
  <c r="J127" i="1"/>
  <c r="L127" i="1" s="1"/>
  <c r="J128" i="1"/>
  <c r="J129" i="1"/>
  <c r="J130" i="1"/>
  <c r="J131" i="1"/>
  <c r="J132" i="1"/>
  <c r="L132" i="1" s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6" i="1"/>
  <c r="J148" i="1"/>
  <c r="J149" i="1"/>
  <c r="J150" i="1"/>
  <c r="J151" i="1"/>
  <c r="J152" i="1"/>
  <c r="J153" i="1"/>
  <c r="J154" i="1"/>
  <c r="J155" i="1"/>
  <c r="J156" i="1"/>
  <c r="J157" i="1"/>
  <c r="J158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6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18" i="1"/>
  <c r="E117" i="1"/>
  <c r="K113" i="1"/>
  <c r="K110" i="1"/>
  <c r="K109" i="1" s="1"/>
  <c r="K111" i="1"/>
  <c r="J113" i="1"/>
  <c r="J115" i="1"/>
  <c r="J110" i="1"/>
  <c r="L110" i="1" s="1"/>
  <c r="L109" i="1" s="1"/>
  <c r="J111" i="1"/>
  <c r="L111" i="1" s="1"/>
  <c r="G112" i="1"/>
  <c r="G113" i="1"/>
  <c r="G114" i="1"/>
  <c r="G115" i="1"/>
  <c r="G110" i="1"/>
  <c r="G109" i="1" s="1"/>
  <c r="K88" i="1"/>
  <c r="K89" i="1"/>
  <c r="K90" i="1"/>
  <c r="J88" i="1"/>
  <c r="J89" i="1"/>
  <c r="J90" i="1"/>
  <c r="G33" i="1"/>
  <c r="G32" i="1" s="1"/>
  <c r="G89" i="1"/>
  <c r="G90" i="1"/>
  <c r="G69" i="1"/>
  <c r="G68" i="1" s="1"/>
  <c r="K66" i="1"/>
  <c r="K65" i="1" s="1"/>
  <c r="J66" i="1"/>
  <c r="G66" i="1"/>
  <c r="G65" i="1" s="1"/>
  <c r="K37" i="1"/>
  <c r="K35" i="1" s="1"/>
  <c r="J37" i="1"/>
  <c r="J35" i="1" s="1"/>
  <c r="G37" i="1"/>
  <c r="G35" i="1" s="1"/>
  <c r="E109" i="1"/>
  <c r="F109" i="1"/>
  <c r="H109" i="1"/>
  <c r="I109" i="1"/>
  <c r="F98" i="1"/>
  <c r="H98" i="1"/>
  <c r="I98" i="1"/>
  <c r="E92" i="1"/>
  <c r="F92" i="1"/>
  <c r="H92" i="1"/>
  <c r="I92" i="1"/>
  <c r="G88" i="1"/>
  <c r="E86" i="1"/>
  <c r="F86" i="1"/>
  <c r="H86" i="1"/>
  <c r="I86" i="1"/>
  <c r="F77" i="1"/>
  <c r="H77" i="1"/>
  <c r="I77" i="1"/>
  <c r="G72" i="1"/>
  <c r="G71" i="1" s="1"/>
  <c r="F71" i="1"/>
  <c r="H68" i="1"/>
  <c r="I68" i="1"/>
  <c r="F65" i="1"/>
  <c r="H65" i="1"/>
  <c r="I65" i="1"/>
  <c r="F62" i="1"/>
  <c r="H62" i="1"/>
  <c r="I62" i="1"/>
  <c r="F49" i="1"/>
  <c r="H49" i="1"/>
  <c r="I49" i="1"/>
  <c r="F43" i="1"/>
  <c r="H43" i="1"/>
  <c r="I43" i="1"/>
  <c r="F32" i="1"/>
  <c r="H32" i="1"/>
  <c r="I32" i="1"/>
  <c r="F29" i="1"/>
  <c r="H29" i="1"/>
  <c r="I29" i="1"/>
  <c r="F26" i="1"/>
  <c r="F9" i="1" s="1"/>
  <c r="H26" i="1"/>
  <c r="I26" i="1"/>
  <c r="E98" i="1"/>
  <c r="E77" i="1"/>
  <c r="E71" i="1"/>
  <c r="F68" i="1"/>
  <c r="E68" i="1"/>
  <c r="E65" i="1"/>
  <c r="E62" i="1"/>
  <c r="E49" i="1"/>
  <c r="E43" i="1"/>
  <c r="E32" i="1"/>
  <c r="E29" i="1"/>
  <c r="E26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6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C117" i="1"/>
  <c r="B117" i="1"/>
  <c r="D115" i="1"/>
  <c r="D114" i="1"/>
  <c r="D113" i="1"/>
  <c r="D112" i="1"/>
  <c r="D110" i="1"/>
  <c r="D109" i="1" s="1"/>
  <c r="C109" i="1"/>
  <c r="C107" i="1" s="1"/>
  <c r="B109" i="1"/>
  <c r="B107" i="1" s="1"/>
  <c r="D105" i="1"/>
  <c r="D103" i="1"/>
  <c r="D102" i="1"/>
  <c r="D101" i="1"/>
  <c r="D99" i="1"/>
  <c r="C98" i="1"/>
  <c r="B98" i="1"/>
  <c r="D93" i="1"/>
  <c r="D92" i="1" s="1"/>
  <c r="C92" i="1"/>
  <c r="B92" i="1"/>
  <c r="D90" i="1"/>
  <c r="D89" i="1"/>
  <c r="D88" i="1"/>
  <c r="D87" i="1"/>
  <c r="C86" i="1"/>
  <c r="B86" i="1"/>
  <c r="D81" i="1"/>
  <c r="D80" i="1"/>
  <c r="D79" i="1"/>
  <c r="D78" i="1"/>
  <c r="C77" i="1"/>
  <c r="B77" i="1"/>
  <c r="D72" i="1"/>
  <c r="D71" i="1" s="1"/>
  <c r="C71" i="1"/>
  <c r="B71" i="1"/>
  <c r="D69" i="1"/>
  <c r="D68" i="1" s="1"/>
  <c r="C68" i="1"/>
  <c r="B68" i="1"/>
  <c r="D66" i="1"/>
  <c r="D65" i="1" s="1"/>
  <c r="C65" i="1"/>
  <c r="B65" i="1"/>
  <c r="D63" i="1"/>
  <c r="D62" i="1" s="1"/>
  <c r="C62" i="1"/>
  <c r="B62" i="1"/>
  <c r="D55" i="1"/>
  <c r="D54" i="1" s="1"/>
  <c r="D52" i="1"/>
  <c r="D51" i="1"/>
  <c r="D50" i="1"/>
  <c r="C49" i="1"/>
  <c r="B49" i="1"/>
  <c r="D44" i="1"/>
  <c r="D43" i="1" s="1"/>
  <c r="C43" i="1"/>
  <c r="B43" i="1"/>
  <c r="D37" i="1"/>
  <c r="D35" i="1" s="1"/>
  <c r="D33" i="1"/>
  <c r="D32" i="1" s="1"/>
  <c r="C32" i="1"/>
  <c r="B32" i="1"/>
  <c r="D30" i="1"/>
  <c r="D29" i="1" s="1"/>
  <c r="C29" i="1"/>
  <c r="B29" i="1"/>
  <c r="D27" i="1"/>
  <c r="D26" i="1" s="1"/>
  <c r="C26" i="1"/>
  <c r="B26" i="1"/>
  <c r="B9" i="1" s="1"/>
  <c r="D20" i="1"/>
  <c r="D19" i="1"/>
  <c r="D18" i="1"/>
  <c r="D17" i="1"/>
  <c r="D16" i="1"/>
  <c r="D15" i="1"/>
  <c r="D14" i="1"/>
  <c r="D13" i="1"/>
  <c r="D12" i="1"/>
  <c r="E9" i="1" l="1"/>
  <c r="C9" i="1"/>
  <c r="D11" i="1"/>
  <c r="L58" i="1"/>
  <c r="L22" i="1"/>
  <c r="L56" i="1"/>
  <c r="L41" i="1"/>
  <c r="L40" i="1" s="1"/>
  <c r="J40" i="1"/>
  <c r="L75" i="1"/>
  <c r="L74" i="1" s="1"/>
  <c r="J74" i="1"/>
  <c r="J109" i="1"/>
  <c r="L21" i="1"/>
  <c r="L66" i="1"/>
  <c r="L65" i="1" s="1"/>
  <c r="L88" i="1"/>
  <c r="L113" i="1"/>
  <c r="L90" i="1"/>
  <c r="J65" i="1"/>
  <c r="D98" i="1"/>
  <c r="L37" i="1"/>
  <c r="L35" i="1" s="1"/>
  <c r="L89" i="1"/>
  <c r="B161" i="1"/>
  <c r="C161" i="1"/>
  <c r="D117" i="1"/>
  <c r="D86" i="1"/>
  <c r="D107" i="1"/>
  <c r="D49" i="1"/>
  <c r="D77" i="1"/>
  <c r="D9" i="1" l="1"/>
  <c r="D161" i="1" s="1"/>
  <c r="K112" i="1" l="1"/>
  <c r="J112" i="1"/>
  <c r="K33" i="1"/>
  <c r="K32" i="1" s="1"/>
  <c r="J33" i="1"/>
  <c r="J32" i="1" s="1"/>
  <c r="K122" i="1"/>
  <c r="L122" i="1" s="1"/>
  <c r="K118" i="1"/>
  <c r="J118" i="1"/>
  <c r="L112" i="1" l="1"/>
  <c r="L33" i="1"/>
  <c r="L32" i="1" s="1"/>
  <c r="L118" i="1"/>
  <c r="K63" i="1"/>
  <c r="K62" i="1" s="1"/>
  <c r="J63" i="1"/>
  <c r="J62" i="1" s="1"/>
  <c r="H72" i="1"/>
  <c r="I72" i="1"/>
  <c r="K87" i="1"/>
  <c r="J87" i="1"/>
  <c r="I117" i="1"/>
  <c r="I114" i="1" s="1"/>
  <c r="K69" i="1"/>
  <c r="K68" i="1" s="1"/>
  <c r="K78" i="1"/>
  <c r="K79" i="1"/>
  <c r="K80" i="1"/>
  <c r="K81" i="1"/>
  <c r="J69" i="1"/>
  <c r="J68" i="1" s="1"/>
  <c r="J78" i="1"/>
  <c r="J79" i="1"/>
  <c r="J80" i="1"/>
  <c r="J81" i="1"/>
  <c r="K123" i="1"/>
  <c r="L123" i="1" s="1"/>
  <c r="K124" i="1"/>
  <c r="L124" i="1" s="1"/>
  <c r="K129" i="1"/>
  <c r="K130" i="1"/>
  <c r="L130" i="1" s="1"/>
  <c r="K131" i="1"/>
  <c r="L131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6" i="1"/>
  <c r="L146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J159" i="1"/>
  <c r="G119" i="1"/>
  <c r="F107" i="1"/>
  <c r="G105" i="1"/>
  <c r="G103" i="1"/>
  <c r="G102" i="1"/>
  <c r="G101" i="1"/>
  <c r="G99" i="1"/>
  <c r="G93" i="1"/>
  <c r="G92" i="1" s="1"/>
  <c r="G87" i="1"/>
  <c r="G86" i="1" s="1"/>
  <c r="G81" i="1"/>
  <c r="G80" i="1"/>
  <c r="G79" i="1"/>
  <c r="G78" i="1"/>
  <c r="G70" i="1"/>
  <c r="G63" i="1"/>
  <c r="G62" i="1" s="1"/>
  <c r="G55" i="1"/>
  <c r="G54" i="1" s="1"/>
  <c r="G52" i="1"/>
  <c r="G51" i="1"/>
  <c r="G50" i="1"/>
  <c r="G44" i="1"/>
  <c r="G43" i="1" s="1"/>
  <c r="G30" i="1"/>
  <c r="G29" i="1" s="1"/>
  <c r="G27" i="1"/>
  <c r="G26" i="1" s="1"/>
  <c r="G20" i="1"/>
  <c r="G19" i="1"/>
  <c r="G18" i="1"/>
  <c r="G17" i="1"/>
  <c r="G16" i="1"/>
  <c r="G15" i="1"/>
  <c r="G14" i="1"/>
  <c r="G13" i="1"/>
  <c r="G12" i="1"/>
  <c r="G11" i="1" l="1"/>
  <c r="G49" i="1"/>
  <c r="G98" i="1"/>
  <c r="J77" i="1"/>
  <c r="K128" i="1"/>
  <c r="L128" i="1" s="1"/>
  <c r="L129" i="1"/>
  <c r="G77" i="1"/>
  <c r="K77" i="1"/>
  <c r="I107" i="1"/>
  <c r="K114" i="1"/>
  <c r="H107" i="1"/>
  <c r="J114" i="1"/>
  <c r="G107" i="1"/>
  <c r="E107" i="1"/>
  <c r="E161" i="1" s="1"/>
  <c r="I71" i="1"/>
  <c r="I9" i="1" s="1"/>
  <c r="K72" i="1"/>
  <c r="K71" i="1" s="1"/>
  <c r="H71" i="1"/>
  <c r="H9" i="1" s="1"/>
  <c r="J72" i="1"/>
  <c r="L87" i="1"/>
  <c r="L79" i="1"/>
  <c r="K133" i="1"/>
  <c r="L133" i="1" s="1"/>
  <c r="L78" i="1"/>
  <c r="L63" i="1"/>
  <c r="L62" i="1" s="1"/>
  <c r="L81" i="1"/>
  <c r="L69" i="1"/>
  <c r="L68" i="1" s="1"/>
  <c r="L80" i="1"/>
  <c r="L159" i="1"/>
  <c r="F117" i="1"/>
  <c r="F161" i="1" s="1"/>
  <c r="G9" i="1" l="1"/>
  <c r="K126" i="1"/>
  <c r="L126" i="1" s="1"/>
  <c r="L114" i="1"/>
  <c r="I161" i="1"/>
  <c r="L72" i="1"/>
  <c r="L71" i="1" s="1"/>
  <c r="L77" i="1"/>
  <c r="H161" i="1"/>
  <c r="G117" i="1"/>
  <c r="J71" i="1"/>
  <c r="J12" i="1"/>
  <c r="G161" i="1" l="1"/>
  <c r="K55" i="1"/>
  <c r="K54" i="1" s="1"/>
  <c r="J55" i="1"/>
  <c r="J54" i="1" s="1"/>
  <c r="L55" i="1" l="1"/>
  <c r="L54" i="1" s="1"/>
  <c r="K115" i="1" l="1"/>
  <c r="L115" i="1" s="1"/>
  <c r="K119" i="1"/>
  <c r="L119" i="1" s="1"/>
  <c r="K120" i="1"/>
  <c r="L120" i="1" s="1"/>
  <c r="K121" i="1"/>
  <c r="K103" i="1"/>
  <c r="J103" i="1"/>
  <c r="K93" i="1"/>
  <c r="K92" i="1" s="1"/>
  <c r="J93" i="1"/>
  <c r="J92" i="1" s="1"/>
  <c r="K101" i="1"/>
  <c r="J101" i="1"/>
  <c r="K117" i="1" l="1"/>
  <c r="L121" i="1"/>
  <c r="J117" i="1"/>
  <c r="J107" i="1"/>
  <c r="K107" i="1"/>
  <c r="L103" i="1"/>
  <c r="L101" i="1"/>
  <c r="L93" i="1"/>
  <c r="L92" i="1" s="1"/>
  <c r="L117" i="1" l="1"/>
  <c r="L107" i="1"/>
  <c r="K86" i="1" l="1"/>
  <c r="K99" i="1"/>
  <c r="K102" i="1"/>
  <c r="K105" i="1"/>
  <c r="J86" i="1"/>
  <c r="J99" i="1"/>
  <c r="J102" i="1"/>
  <c r="J105" i="1"/>
  <c r="J98" i="1" l="1"/>
  <c r="K98" i="1"/>
  <c r="L105" i="1"/>
  <c r="L102" i="1"/>
  <c r="L99" i="1"/>
  <c r="L86" i="1"/>
  <c r="L98" i="1" l="1"/>
  <c r="K13" i="1"/>
  <c r="K14" i="1"/>
  <c r="K15" i="1"/>
  <c r="K16" i="1"/>
  <c r="K17" i="1"/>
  <c r="K18" i="1"/>
  <c r="K19" i="1"/>
  <c r="K20" i="1"/>
  <c r="K27" i="1"/>
  <c r="K26" i="1" s="1"/>
  <c r="K30" i="1"/>
  <c r="K29" i="1" s="1"/>
  <c r="K44" i="1"/>
  <c r="K43" i="1" s="1"/>
  <c r="K50" i="1"/>
  <c r="K51" i="1"/>
  <c r="K52" i="1"/>
  <c r="K12" i="1"/>
  <c r="K11" i="1" s="1"/>
  <c r="J13" i="1"/>
  <c r="J14" i="1"/>
  <c r="J15" i="1"/>
  <c r="J16" i="1"/>
  <c r="J17" i="1"/>
  <c r="J18" i="1"/>
  <c r="J19" i="1"/>
  <c r="J20" i="1"/>
  <c r="J27" i="1"/>
  <c r="J26" i="1" s="1"/>
  <c r="J30" i="1"/>
  <c r="J29" i="1" s="1"/>
  <c r="J44" i="1"/>
  <c r="J43" i="1" s="1"/>
  <c r="J50" i="1"/>
  <c r="J51" i="1"/>
  <c r="J52" i="1"/>
  <c r="J11" i="1" l="1"/>
  <c r="J49" i="1"/>
  <c r="K49" i="1"/>
  <c r="K9" i="1" s="1"/>
  <c r="J9" i="1" l="1"/>
  <c r="J161" i="1" s="1"/>
  <c r="K161" i="1"/>
  <c r="L12" i="1"/>
  <c r="L51" i="1"/>
  <c r="L44" i="1"/>
  <c r="L43" i="1" s="1"/>
  <c r="L30" i="1"/>
  <c r="L29" i="1" s="1"/>
  <c r="L27" i="1"/>
  <c r="L26" i="1" s="1"/>
  <c r="L19" i="1"/>
  <c r="L17" i="1"/>
  <c r="L15" i="1"/>
  <c r="L13" i="1"/>
  <c r="L52" i="1"/>
  <c r="L18" i="1"/>
  <c r="L14" i="1"/>
  <c r="L50" i="1"/>
  <c r="L20" i="1"/>
  <c r="L16" i="1"/>
  <c r="L11" i="1" l="1"/>
  <c r="L49" i="1"/>
  <c r="L9" i="1" l="1"/>
  <c r="L161" i="1" s="1"/>
</calcChain>
</file>

<file path=xl/sharedStrings.xml><?xml version="1.0" encoding="utf-8"?>
<sst xmlns="http://schemas.openxmlformats.org/spreadsheetml/2006/main" count="161" uniqueCount="133">
  <si>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</si>
  <si>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</si>
  <si>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</si>
  <si>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</si>
  <si>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</si>
  <si>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</si>
  <si>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</si>
  <si>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</si>
  <si>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</si>
  <si>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</si>
  <si>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</si>
  <si>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</si>
  <si>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</si>
  <si>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</si>
  <si>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</si>
  <si>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</si>
  <si>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</si>
  <si>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</si>
  <si>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</si>
  <si>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</si>
  <si>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</si>
  <si>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</si>
  <si>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</si>
  <si>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</si>
  <si>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</si>
  <si>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</si>
  <si>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</si>
  <si>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</si>
  <si>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</si>
  <si>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>Kisértékű tárgyi eszközök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</si>
  <si>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</si>
  <si>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</si>
  <si>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</si>
  <si>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</si>
  <si>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</si>
  <si>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</si>
  <si>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>Ivóvíz projekt támogatásból</t>
  </si>
  <si>
    <t xml:space="preserve">Helyi identitás és kohézió erősítése pályázati támogatásból 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</si>
  <si>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</si>
  <si>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</si>
  <si>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</si>
  <si>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</si>
  <si>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</si>
  <si>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</si>
  <si>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</si>
  <si>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</si>
  <si>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Módosított előirányzat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</si>
  <si>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</si>
  <si>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</si>
  <si>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</si>
  <si>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</si>
  <si>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</si>
  <si>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</si>
  <si>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</si>
  <si>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Komáromi Kistáltos Óvoda Maci csoportba  beépített szekrények</t>
  </si>
  <si>
    <t>Komáromi Tóparti Óvoda játéktároló faház az udvarra</t>
  </si>
  <si>
    <t>Komáromi Csillag Óvoda játéktároló faház az udvarra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</si>
  <si>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</si>
  <si>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</si>
  <si>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</si>
  <si>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</si>
  <si>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</si>
  <si>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</si>
  <si>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</si>
  <si>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</si>
  <si>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Kistáltos Óvoda digitális fényképezőgép</t>
  </si>
  <si>
    <t>Komáromi Gesztenyés Óvoda földbe süllyesztett trambulin</t>
  </si>
  <si>
    <t>Komáromi Gesztenyés Óvoda szőnyegtisztító gép</t>
  </si>
  <si>
    <t>Komáromi Gesztenyés Óvoda 2 csoport bútorzatának részbeni cseréje, pótlása</t>
  </si>
  <si>
    <t>Komáromi Tóparti Óvoda redőnyök</t>
  </si>
  <si>
    <t>Komáromi Csillag Óvoda napvitorla</t>
  </si>
  <si>
    <t>Komárom Város Egyesített Szociális Intézménye fedett kerékpártároló</t>
  </si>
  <si>
    <t xml:space="preserve">Komáromi Klapka György Múzeum 2 db Laptop/Számítógép 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</si>
  <si>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</si>
  <si>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</si>
  <si>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</si>
  <si>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</si>
  <si>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</si>
  <si>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>Komáromi Klapka György Múzeum bútorok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</si>
  <si>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</si>
  <si>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</si>
  <si>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Komárom Város 2023. évi beruházási előirányzatának módosítása feladatonként (ÁFÁ-val)</t>
  </si>
  <si>
    <t xml:space="preserve">1/2023.(I.27.) önk rendelet eredeti ei </t>
  </si>
  <si>
    <t>SKHU Cultplay Jókai liget önerő</t>
  </si>
  <si>
    <t>Brigetio Öröksége Látogatóközpontba eszközbeszerzés önerő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</si>
  <si>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</si>
  <si>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</si>
  <si>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Önkormányzati épületek energetikai korszerűsítése (Komáromi Kistáltos, Komáromi Szőnyi Színes Óvoda) önerő</t>
  </si>
  <si>
    <t>Termőföld vásárlás</t>
  </si>
  <si>
    <t>Rüdiger tó vízpótlását biztposító berendezés telepítése</t>
  </si>
  <si>
    <t>Közterületi játszótér bővítés, új játékok vásárlása</t>
  </si>
  <si>
    <t>Vízakna létesítése</t>
  </si>
  <si>
    <t>082091 Közművelődés, közösségi és társadalmi részvétel fejlesztése</t>
  </si>
  <si>
    <t>Petőfi Sándor Művelődési Ház  villámvédelem</t>
  </si>
  <si>
    <t>Komáromi Szőnyi Színes Óvoda játéktároló faház az udvarra</t>
  </si>
  <si>
    <t>Minivár Bölcsőde külső homlokzat szigetelés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</si>
  <si>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</si>
  <si>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Salgó polcok</t>
  </si>
  <si>
    <t>Komáromi Szivárvány Óvoda redőny tornateremre</t>
  </si>
  <si>
    <t>Komáromi Kistáltos Óvoda notebook</t>
  </si>
  <si>
    <t>Komáromi Gesztenyés Óvoda 4 db laptop</t>
  </si>
  <si>
    <t>Komáromi Gesztenyés Óvoda 5 db interaktív tábla</t>
  </si>
  <si>
    <t>Komáromi Napsugár Óvoda Süni csoportba sütő és fiókos kisszekrény</t>
  </si>
  <si>
    <t>Komáromi Tóparti Óvoda 1 db mosógép</t>
  </si>
  <si>
    <t>Komáromi Szőnyi Színes Óvoda 1 db laptop</t>
  </si>
  <si>
    <t>Komáromi Szőnyi Színes Óvoda 1 db asztali számítógép</t>
  </si>
  <si>
    <t>Komáromi Csillag Óvoda számítógép</t>
  </si>
  <si>
    <t>Komáromi Aprótalpak Bölcsőde 1 db laptop</t>
  </si>
  <si>
    <t>Komáromi Tám-Pont Család- és Gyermekjóléti Intézmény 4 db laptop</t>
  </si>
  <si>
    <t>Komáromi Klapka György Múzeum kiállítási tárolók (Jankovich)</t>
  </si>
  <si>
    <t>M166 jelzőlámpa baleset miatti pótlása</t>
  </si>
  <si>
    <t xml:space="preserve">Informatika a köz szolgálatában pályázati támogatásból </t>
  </si>
  <si>
    <t>086090 Egyéb szabadidős szolgáltatás</t>
  </si>
  <si>
    <t>Jókai liget villamosenergia ellátásának biztosítása</t>
  </si>
  <si>
    <t>Rüdiger tó vízjogi fennmaradási és üzemeltetési engedélyezési terv</t>
  </si>
  <si>
    <t>052080 Szennyvízcsatorna építése, fenntartása, üzemeltetése</t>
  </si>
  <si>
    <t>Ipari park csapadékvíz elvezető rendszer összevont vízjogi fennmaradási és üzemeltetési engedélyezési terv</t>
  </si>
  <si>
    <t>BMÖGF/1378/2021 pályázat komplex közútfejlesztési feladatok</t>
  </si>
  <si>
    <t>Duna Áruház előtti tér felújítás tervdokumentáció</t>
  </si>
  <si>
    <t>Puskaporosi út,  MÁV vasútvonal 8142 számú út közötti szakasz terv aktualizálás</t>
  </si>
  <si>
    <t>M158jelzőlámpa gyalogátkelőhöz gyengénlátókat segítő beszélő hangjelzővel</t>
  </si>
  <si>
    <t>107013 Hajléktalanok átmeneti ellátása</t>
  </si>
  <si>
    <t>Hajléktalan szálló pincéjének betonozása</t>
  </si>
  <si>
    <t>Díszfák ültetése</t>
  </si>
  <si>
    <t>072111 Háziorvosi alapellátás</t>
  </si>
  <si>
    <t>063080 Vízellátással kapcsolatos közmű építése, fenntartása, üzemeltetése</t>
  </si>
  <si>
    <t>GFT 2022-ben elvégzett munkák ivóvíz</t>
  </si>
  <si>
    <t>041110 Általános gazdasági és kereskedelmi ügyek igazgatása</t>
  </si>
  <si>
    <t>Komáromi Idősek Otthona energetikai korszerüsítése pályázat</t>
  </si>
  <si>
    <t>Komárom településen megvalósuló inrastruktúra-fejlesztésekkel kapcsolatos intézkedések támogatása</t>
  </si>
  <si>
    <t>Komárom Város Egyesített Szociális Intézménye számítógép konfiguráció</t>
  </si>
  <si>
    <t>Jókai Mór Városi Könyvtár nyomtató</t>
  </si>
  <si>
    <t>12/2023. (VI.29.)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</si>
</sst>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Ft&quot;_-;\-* #,##0.00\ &quot;Ft&quot;_-;_-* &quot;-&quot;??\ &quot;Ft&quot;_-;_-@_-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4" fontId="14" fillId="0" borderId="0" applyFont="0" applyFill="0" applyBorder="0" applyAlignment="0" applyProtection="0"/>
  </cellStyleXfs>
  <cellXfs count="48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5" fillId="0" borderId="1" xfId="0" applyFont="1" applyBorder="1" applyAlignment="1">
      <alignment horizontal="lef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44" fontId="3" fillId="4" borderId="1" xfId="2" applyFont="1" applyFill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4"/>
  <sheetViews>
    <sheetView tabSelected="1" zoomScaleNormal="100" zoomScaleSheetLayoutView="100" workbookViewId="0">
      <pane ySplit="7" topLeftCell="A8" activePane="bottomLeft" state="frozen"/>
      <selection pane="bottomLeft" activeCell="J83" sqref="J83:L83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9.85546875" bestFit="1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2"/>
      <c r="C1" s="22"/>
      <c r="D1" s="22"/>
      <c r="E1" s="22"/>
      <c r="F1" s="22"/>
      <c r="G1" s="22"/>
      <c r="L1" s="20" t="s">
        <v>26</v>
      </c>
    </row>
    <row r="2" spans="1:17" ht="12" customHeight="1" x14ac:dyDescent="0.2">
      <c r="A2" s="43" t="s">
        <v>81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7" ht="12" customHeight="1" x14ac:dyDescent="0.2">
      <c r="A3" s="13"/>
      <c r="C3" s="47"/>
      <c r="D3" s="47"/>
      <c r="E3" s="28"/>
      <c r="F3" s="28"/>
      <c r="G3" s="28"/>
    </row>
    <row r="4" spans="1:17" ht="12" customHeight="1" x14ac:dyDescent="0.2">
      <c r="A4" s="12"/>
      <c r="C4" s="47"/>
      <c r="D4" s="47"/>
      <c r="E4" s="28"/>
      <c r="F4" s="28"/>
      <c r="G4" s="28"/>
    </row>
    <row r="5" spans="1:17" x14ac:dyDescent="0.2">
      <c r="L5" s="6" t="s">
        <v>4</v>
      </c>
    </row>
    <row r="6" spans="1:17" ht="27.75" customHeight="1" x14ac:dyDescent="0.2">
      <c r="A6" s="44" t="s">
        <v>0</v>
      </c>
      <c r="B6" s="45" t="s">
        <v>82</v>
      </c>
      <c r="C6" s="45"/>
      <c r="D6" s="45"/>
      <c r="E6" s="46" t="s">
        <v>46</v>
      </c>
      <c r="F6" s="46"/>
      <c r="G6" s="46"/>
      <c r="H6" s="45" t="s">
        <v>30</v>
      </c>
      <c r="I6" s="45"/>
      <c r="J6" s="46" t="s">
        <v>132</v>
      </c>
      <c r="K6" s="46"/>
      <c r="L6" s="46"/>
    </row>
    <row r="7" spans="1:17" ht="42.75" customHeight="1" x14ac:dyDescent="0.2">
      <c r="A7" s="44"/>
      <c r="B7" s="26" t="s">
        <v>2</v>
      </c>
      <c r="C7" s="26" t="s">
        <v>3</v>
      </c>
      <c r="D7" s="26" t="s">
        <v>31</v>
      </c>
      <c r="E7" s="26" t="s">
        <v>2</v>
      </c>
      <c r="F7" s="26" t="s">
        <v>3</v>
      </c>
      <c r="G7" s="26" t="s">
        <v>32</v>
      </c>
      <c r="H7" s="26" t="s">
        <v>2</v>
      </c>
      <c r="I7" s="26" t="s">
        <v>3</v>
      </c>
      <c r="J7" s="26" t="s">
        <v>2</v>
      </c>
      <c r="K7" s="26" t="s">
        <v>3</v>
      </c>
      <c r="L7" s="26" t="s">
        <v>32</v>
      </c>
    </row>
    <row r="8" spans="1:17" ht="11.25" customHeight="1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7" ht="15" customHeight="1" x14ac:dyDescent="0.2">
      <c r="A9" s="7" t="s">
        <v>8</v>
      </c>
      <c r="B9" s="9">
        <f>SUM(B11,B26,B29,B32,B35,B40,B43,B46,B49,B54,B62,B65,B68,B71,B74,B77,B86,B92,B95,B98)</f>
        <v>4612994</v>
      </c>
      <c r="C9" s="9">
        <f t="shared" ref="C9:L9" si="0">SUM(C11,C26,C29,C32,C35,C40,C43,C46,C49,C54,C62,C65,C68,C71,C74,C77,C86,C92,C95,C98)</f>
        <v>7850</v>
      </c>
      <c r="D9" s="9">
        <f t="shared" si="0"/>
        <v>4620844</v>
      </c>
      <c r="E9" s="9">
        <f t="shared" si="0"/>
        <v>4612994</v>
      </c>
      <c r="F9" s="9">
        <f t="shared" si="0"/>
        <v>7850</v>
      </c>
      <c r="G9" s="9">
        <f t="shared" si="0"/>
        <v>4620844</v>
      </c>
      <c r="H9" s="9">
        <f t="shared" si="0"/>
        <v>496573</v>
      </c>
      <c r="I9" s="9">
        <f t="shared" si="0"/>
        <v>0</v>
      </c>
      <c r="J9" s="9">
        <f t="shared" si="0"/>
        <v>5109567</v>
      </c>
      <c r="K9" s="9">
        <f t="shared" si="0"/>
        <v>7850</v>
      </c>
      <c r="L9" s="9">
        <f t="shared" si="0"/>
        <v>5117417</v>
      </c>
      <c r="M9" s="23"/>
      <c r="N9" s="23"/>
      <c r="O9" s="23"/>
      <c r="Q9" s="32"/>
    </row>
    <row r="10" spans="1:17" ht="12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Q10" s="32"/>
    </row>
    <row r="11" spans="1:17" ht="12.75" customHeight="1" x14ac:dyDescent="0.2">
      <c r="A11" s="2" t="s">
        <v>27</v>
      </c>
      <c r="B11" s="16">
        <f>SUM(B12:B24)</f>
        <v>2741416</v>
      </c>
      <c r="C11" s="16">
        <f t="shared" ref="C11:K11" si="1">SUM(C12:C24)</f>
        <v>0</v>
      </c>
      <c r="D11" s="16">
        <f t="shared" si="1"/>
        <v>2741416</v>
      </c>
      <c r="E11" s="16">
        <f t="shared" si="1"/>
        <v>2741416</v>
      </c>
      <c r="F11" s="16">
        <f t="shared" si="1"/>
        <v>0</v>
      </c>
      <c r="G11" s="16">
        <f t="shared" si="1"/>
        <v>2741416</v>
      </c>
      <c r="H11" s="16">
        <f t="shared" si="1"/>
        <v>363286</v>
      </c>
      <c r="I11" s="16">
        <f t="shared" si="1"/>
        <v>0</v>
      </c>
      <c r="J11" s="16">
        <f t="shared" si="1"/>
        <v>3104702</v>
      </c>
      <c r="K11" s="16">
        <f t="shared" si="1"/>
        <v>0</v>
      </c>
      <c r="L11" s="16">
        <f>SUM(L12:L24)</f>
        <v>3104702</v>
      </c>
      <c r="O11" s="32"/>
      <c r="Q11" s="32"/>
    </row>
    <row r="12" spans="1:17" ht="12.75" customHeight="1" x14ac:dyDescent="0.2">
      <c r="A12" s="4" t="s">
        <v>34</v>
      </c>
      <c r="B12" s="15">
        <v>126188</v>
      </c>
      <c r="C12" s="15"/>
      <c r="D12" s="15">
        <f t="shared" ref="D12:D20" si="2">SUM(B12:C12)</f>
        <v>126188</v>
      </c>
      <c r="E12" s="15">
        <v>126188</v>
      </c>
      <c r="F12" s="15"/>
      <c r="G12" s="15">
        <f t="shared" ref="G12:G30" si="3">SUM(E12:F12)</f>
        <v>126188</v>
      </c>
      <c r="H12" s="15"/>
      <c r="I12" s="15"/>
      <c r="J12" s="15">
        <f>SUM(E12,H12)</f>
        <v>126188</v>
      </c>
      <c r="K12" s="15">
        <f>SUM(F12,I12)</f>
        <v>0</v>
      </c>
      <c r="L12" s="15">
        <f t="shared" ref="L12:L81" si="4">SUM(J12:K12)</f>
        <v>126188</v>
      </c>
    </row>
    <row r="13" spans="1:17" ht="12.75" customHeight="1" x14ac:dyDescent="0.2">
      <c r="A13" s="4" t="s">
        <v>36</v>
      </c>
      <c r="B13" s="15">
        <v>1681823</v>
      </c>
      <c r="C13" s="15"/>
      <c r="D13" s="15">
        <f t="shared" si="2"/>
        <v>1681823</v>
      </c>
      <c r="E13" s="15">
        <v>1681823</v>
      </c>
      <c r="F13" s="15"/>
      <c r="G13" s="15">
        <f t="shared" si="3"/>
        <v>1681823</v>
      </c>
      <c r="H13" s="15">
        <v>-1000</v>
      </c>
      <c r="I13" s="15"/>
      <c r="J13" s="15">
        <f t="shared" ref="J13:K81" si="5">SUM(E13,H13)</f>
        <v>1680823</v>
      </c>
      <c r="K13" s="15">
        <f t="shared" ref="K13:K81" si="6">SUM(F13,I13)</f>
        <v>0</v>
      </c>
      <c r="L13" s="15">
        <f t="shared" si="4"/>
        <v>1680823</v>
      </c>
    </row>
    <row r="14" spans="1:17" ht="12.75" customHeight="1" x14ac:dyDescent="0.2">
      <c r="A14" s="4" t="s">
        <v>83</v>
      </c>
      <c r="B14" s="15">
        <v>420</v>
      </c>
      <c r="C14" s="15"/>
      <c r="D14" s="15">
        <f t="shared" si="2"/>
        <v>420</v>
      </c>
      <c r="E14" s="15">
        <v>420</v>
      </c>
      <c r="F14" s="15"/>
      <c r="G14" s="15">
        <f t="shared" si="3"/>
        <v>420</v>
      </c>
      <c r="H14" s="15"/>
      <c r="I14" s="15"/>
      <c r="J14" s="15">
        <f t="shared" si="5"/>
        <v>420</v>
      </c>
      <c r="K14" s="15">
        <f t="shared" si="6"/>
        <v>0</v>
      </c>
      <c r="L14" s="15">
        <f t="shared" si="4"/>
        <v>420</v>
      </c>
    </row>
    <row r="15" spans="1:17" ht="12.75" customHeight="1" x14ac:dyDescent="0.2">
      <c r="A15" s="4" t="s">
        <v>37</v>
      </c>
      <c r="B15" s="15">
        <v>848</v>
      </c>
      <c r="C15" s="15"/>
      <c r="D15" s="15">
        <f t="shared" si="2"/>
        <v>848</v>
      </c>
      <c r="E15" s="15">
        <v>848</v>
      </c>
      <c r="F15" s="15"/>
      <c r="G15" s="15">
        <f t="shared" si="3"/>
        <v>848</v>
      </c>
      <c r="H15" s="15"/>
      <c r="I15" s="15"/>
      <c r="J15" s="15">
        <f t="shared" si="5"/>
        <v>848</v>
      </c>
      <c r="K15" s="15">
        <f t="shared" si="6"/>
        <v>0</v>
      </c>
      <c r="L15" s="15">
        <f t="shared" si="4"/>
        <v>848</v>
      </c>
    </row>
    <row r="16" spans="1:17" ht="12.75" customHeight="1" x14ac:dyDescent="0.2">
      <c r="A16" s="42" t="s">
        <v>84</v>
      </c>
      <c r="B16" s="17">
        <v>79557</v>
      </c>
      <c r="C16" s="17"/>
      <c r="D16" s="17">
        <f t="shared" si="2"/>
        <v>79557</v>
      </c>
      <c r="E16" s="17">
        <v>79557</v>
      </c>
      <c r="F16" s="17"/>
      <c r="G16" s="15">
        <f t="shared" si="3"/>
        <v>79557</v>
      </c>
      <c r="H16" s="17">
        <v>39839</v>
      </c>
      <c r="I16" s="15"/>
      <c r="J16" s="15">
        <f t="shared" si="5"/>
        <v>119396</v>
      </c>
      <c r="K16" s="15">
        <f t="shared" si="6"/>
        <v>0</v>
      </c>
      <c r="L16" s="15">
        <f t="shared" si="4"/>
        <v>119396</v>
      </c>
    </row>
    <row r="17" spans="1:12" ht="12.75" customHeight="1" x14ac:dyDescent="0.2">
      <c r="A17" s="18" t="s">
        <v>80</v>
      </c>
      <c r="B17" s="17">
        <v>471452</v>
      </c>
      <c r="C17" s="17"/>
      <c r="D17" s="18">
        <f t="shared" si="2"/>
        <v>471452</v>
      </c>
      <c r="E17" s="17">
        <v>471452</v>
      </c>
      <c r="F17" s="17"/>
      <c r="G17" s="15">
        <f t="shared" si="3"/>
        <v>471452</v>
      </c>
      <c r="H17" s="17"/>
      <c r="I17" s="15"/>
      <c r="J17" s="15">
        <f t="shared" si="5"/>
        <v>471452</v>
      </c>
      <c r="K17" s="15">
        <f t="shared" si="6"/>
        <v>0</v>
      </c>
      <c r="L17" s="15">
        <f t="shared" si="4"/>
        <v>471452</v>
      </c>
    </row>
    <row r="18" spans="1:12" ht="12.75" customHeight="1" x14ac:dyDescent="0.2">
      <c r="A18" s="18" t="s">
        <v>85</v>
      </c>
      <c r="B18" s="17">
        <v>150000</v>
      </c>
      <c r="C18" s="17"/>
      <c r="D18" s="18">
        <f t="shared" si="2"/>
        <v>150000</v>
      </c>
      <c r="E18" s="17">
        <v>150000</v>
      </c>
      <c r="F18" s="17"/>
      <c r="G18" s="15">
        <f t="shared" si="3"/>
        <v>150000</v>
      </c>
      <c r="H18" s="17"/>
      <c r="I18" s="15"/>
      <c r="J18" s="15">
        <f t="shared" si="5"/>
        <v>150000</v>
      </c>
      <c r="K18" s="15">
        <f t="shared" si="6"/>
        <v>0</v>
      </c>
      <c r="L18" s="15">
        <f t="shared" si="4"/>
        <v>150000</v>
      </c>
    </row>
    <row r="19" spans="1:12" ht="12.75" customHeight="1" x14ac:dyDescent="0.2">
      <c r="A19" s="18" t="s">
        <v>86</v>
      </c>
      <c r="B19" s="17">
        <v>181128</v>
      </c>
      <c r="C19" s="17"/>
      <c r="D19" s="18">
        <f t="shared" si="2"/>
        <v>181128</v>
      </c>
      <c r="E19" s="17">
        <v>181128</v>
      </c>
      <c r="F19" s="17"/>
      <c r="G19" s="15">
        <f t="shared" si="3"/>
        <v>181128</v>
      </c>
      <c r="H19" s="17"/>
      <c r="I19" s="15"/>
      <c r="J19" s="15">
        <f t="shared" si="5"/>
        <v>181128</v>
      </c>
      <c r="K19" s="15">
        <f t="shared" si="6"/>
        <v>0</v>
      </c>
      <c r="L19" s="15">
        <f t="shared" si="4"/>
        <v>181128</v>
      </c>
    </row>
    <row r="20" spans="1:12" ht="12.75" customHeight="1" x14ac:dyDescent="0.2">
      <c r="A20" s="18" t="s">
        <v>87</v>
      </c>
      <c r="B20" s="17">
        <v>50000</v>
      </c>
      <c r="C20" s="17"/>
      <c r="D20" s="18">
        <f t="shared" si="2"/>
        <v>50000</v>
      </c>
      <c r="E20" s="17">
        <v>50000</v>
      </c>
      <c r="F20" s="17"/>
      <c r="G20" s="15">
        <f t="shared" si="3"/>
        <v>50000</v>
      </c>
      <c r="H20" s="17"/>
      <c r="I20" s="15"/>
      <c r="J20" s="15">
        <f t="shared" si="5"/>
        <v>50000</v>
      </c>
      <c r="K20" s="15">
        <f t="shared" si="6"/>
        <v>0</v>
      </c>
      <c r="L20" s="15">
        <f t="shared" si="4"/>
        <v>50000</v>
      </c>
    </row>
    <row r="21" spans="1:12" ht="12.75" customHeight="1" x14ac:dyDescent="0.2">
      <c r="A21" s="18" t="s">
        <v>111</v>
      </c>
      <c r="B21" s="17"/>
      <c r="C21" s="17"/>
      <c r="D21" s="18"/>
      <c r="E21" s="17"/>
      <c r="F21" s="17"/>
      <c r="G21" s="15"/>
      <c r="H21" s="17">
        <v>1630</v>
      </c>
      <c r="I21" s="15"/>
      <c r="J21" s="15">
        <f t="shared" si="5"/>
        <v>1630</v>
      </c>
      <c r="K21" s="15">
        <f t="shared" si="6"/>
        <v>0</v>
      </c>
      <c r="L21" s="15">
        <f t="shared" si="4"/>
        <v>1630</v>
      </c>
    </row>
    <row r="22" spans="1:12" ht="12.75" customHeight="1" x14ac:dyDescent="0.2">
      <c r="A22" s="18" t="s">
        <v>117</v>
      </c>
      <c r="B22" s="17"/>
      <c r="C22" s="17"/>
      <c r="D22" s="18"/>
      <c r="E22" s="17"/>
      <c r="F22" s="17"/>
      <c r="G22" s="15"/>
      <c r="H22" s="17">
        <v>57824</v>
      </c>
      <c r="I22" s="15"/>
      <c r="J22" s="15">
        <f t="shared" si="5"/>
        <v>57824</v>
      </c>
      <c r="K22" s="15">
        <f t="shared" si="6"/>
        <v>0</v>
      </c>
      <c r="L22" s="15">
        <f t="shared" si="4"/>
        <v>57824</v>
      </c>
    </row>
    <row r="23" spans="1:12" ht="12.75" customHeight="1" x14ac:dyDescent="0.2">
      <c r="A23" s="18" t="s">
        <v>128</v>
      </c>
      <c r="B23" s="17"/>
      <c r="C23" s="17"/>
      <c r="D23" s="18"/>
      <c r="E23" s="17"/>
      <c r="F23" s="17"/>
      <c r="G23" s="15"/>
      <c r="H23" s="17">
        <v>210487</v>
      </c>
      <c r="I23" s="15"/>
      <c r="J23" s="15">
        <f t="shared" si="5"/>
        <v>210487</v>
      </c>
      <c r="K23" s="15">
        <f t="shared" si="6"/>
        <v>0</v>
      </c>
      <c r="L23" s="15">
        <f t="shared" si="4"/>
        <v>210487</v>
      </c>
    </row>
    <row r="24" spans="1:12" ht="12.75" customHeight="1" x14ac:dyDescent="0.2">
      <c r="A24" s="18" t="s">
        <v>129</v>
      </c>
      <c r="B24" s="17"/>
      <c r="C24" s="17"/>
      <c r="D24" s="18"/>
      <c r="E24" s="17"/>
      <c r="F24" s="17"/>
      <c r="G24" s="15"/>
      <c r="H24" s="17">
        <v>54506</v>
      </c>
      <c r="I24" s="15"/>
      <c r="J24" s="15">
        <f t="shared" si="5"/>
        <v>54506</v>
      </c>
      <c r="K24" s="15">
        <f t="shared" si="6"/>
        <v>0</v>
      </c>
      <c r="L24" s="15">
        <f t="shared" si="4"/>
        <v>54506</v>
      </c>
    </row>
    <row r="25" spans="1:12" ht="12.75" customHeight="1" x14ac:dyDescent="0.2">
      <c r="A25" s="5"/>
      <c r="B25" s="15"/>
      <c r="C25" s="15"/>
      <c r="D25" s="15"/>
      <c r="E25" s="15"/>
      <c r="F25" s="15"/>
      <c r="G25" s="34"/>
      <c r="H25" s="17"/>
      <c r="I25" s="15"/>
      <c r="J25" s="15"/>
      <c r="K25" s="15"/>
      <c r="L25" s="15"/>
    </row>
    <row r="26" spans="1:12" ht="12.75" customHeight="1" x14ac:dyDescent="0.2">
      <c r="A26" s="3" t="s">
        <v>40</v>
      </c>
      <c r="B26" s="35">
        <f>SUM(B27:B27)</f>
        <v>1000</v>
      </c>
      <c r="C26" s="35">
        <f>SUM(C27:C27)</f>
        <v>0</v>
      </c>
      <c r="D26" s="35">
        <f>SUM(D27:D27)</f>
        <v>1000</v>
      </c>
      <c r="E26" s="35">
        <f>SUM(E27:E27)</f>
        <v>1000</v>
      </c>
      <c r="F26" s="35">
        <f t="shared" ref="F26:L26" si="7">SUM(F27:F27)</f>
        <v>0</v>
      </c>
      <c r="G26" s="35">
        <f t="shared" si="7"/>
        <v>1000</v>
      </c>
      <c r="H26" s="35">
        <f t="shared" si="7"/>
        <v>0</v>
      </c>
      <c r="I26" s="35">
        <f t="shared" si="7"/>
        <v>0</v>
      </c>
      <c r="J26" s="35">
        <f t="shared" si="7"/>
        <v>1000</v>
      </c>
      <c r="K26" s="35">
        <f t="shared" si="7"/>
        <v>0</v>
      </c>
      <c r="L26" s="35">
        <f t="shared" si="7"/>
        <v>1000</v>
      </c>
    </row>
    <row r="27" spans="1:12" ht="12.75" customHeight="1" x14ac:dyDescent="0.2">
      <c r="A27" s="4" t="s">
        <v>24</v>
      </c>
      <c r="B27" s="15">
        <v>1000</v>
      </c>
      <c r="C27" s="15"/>
      <c r="D27" s="5">
        <f>SUM(B27:C27)</f>
        <v>1000</v>
      </c>
      <c r="E27" s="15">
        <v>1000</v>
      </c>
      <c r="F27" s="15"/>
      <c r="G27" s="18">
        <f t="shared" si="3"/>
        <v>1000</v>
      </c>
      <c r="H27" s="17"/>
      <c r="I27" s="15"/>
      <c r="J27" s="15">
        <f t="shared" si="5"/>
        <v>1000</v>
      </c>
      <c r="K27" s="15">
        <f t="shared" si="6"/>
        <v>0</v>
      </c>
      <c r="L27" s="15">
        <f t="shared" si="4"/>
        <v>1000</v>
      </c>
    </row>
    <row r="28" spans="1:12" ht="12.75" customHeight="1" x14ac:dyDescent="0.2">
      <c r="A28" s="5"/>
      <c r="B28" s="17"/>
      <c r="C28" s="17"/>
      <c r="D28" s="17"/>
      <c r="E28" s="17"/>
      <c r="F28" s="17"/>
      <c r="G28" s="17"/>
      <c r="H28" s="17"/>
      <c r="I28" s="15"/>
      <c r="J28" s="15"/>
      <c r="K28" s="15"/>
      <c r="L28" s="15"/>
    </row>
    <row r="29" spans="1:12" ht="12.75" customHeight="1" x14ac:dyDescent="0.2">
      <c r="A29" s="2" t="s">
        <v>7</v>
      </c>
      <c r="B29" s="3">
        <f>SUM(B30)</f>
        <v>1792870</v>
      </c>
      <c r="C29" s="3">
        <f t="shared" ref="C29:D29" si="8">SUM(C30)</f>
        <v>0</v>
      </c>
      <c r="D29" s="3">
        <f t="shared" si="8"/>
        <v>1792870</v>
      </c>
      <c r="E29" s="3">
        <f>SUM(E30)</f>
        <v>1792870</v>
      </c>
      <c r="F29" s="3">
        <f t="shared" ref="F29:L29" si="9">SUM(F30)</f>
        <v>0</v>
      </c>
      <c r="G29" s="3">
        <f t="shared" si="9"/>
        <v>1792870</v>
      </c>
      <c r="H29" s="3">
        <f t="shared" si="9"/>
        <v>0</v>
      </c>
      <c r="I29" s="3">
        <f t="shared" si="9"/>
        <v>0</v>
      </c>
      <c r="J29" s="3">
        <f t="shared" si="9"/>
        <v>1792870</v>
      </c>
      <c r="K29" s="3">
        <f t="shared" si="9"/>
        <v>0</v>
      </c>
      <c r="L29" s="3">
        <f t="shared" si="9"/>
        <v>1792870</v>
      </c>
    </row>
    <row r="30" spans="1:12" ht="12.75" customHeight="1" x14ac:dyDescent="0.2">
      <c r="A30" s="4" t="s">
        <v>88</v>
      </c>
      <c r="B30" s="5">
        <v>1792870</v>
      </c>
      <c r="C30" s="5"/>
      <c r="D30" s="5">
        <f>SUM(B30:C30)</f>
        <v>1792870</v>
      </c>
      <c r="E30" s="5">
        <v>1792870</v>
      </c>
      <c r="F30" s="5"/>
      <c r="G30" s="18">
        <f t="shared" si="3"/>
        <v>1792870</v>
      </c>
      <c r="H30" s="17"/>
      <c r="I30" s="15"/>
      <c r="J30" s="15">
        <f t="shared" si="5"/>
        <v>1792870</v>
      </c>
      <c r="K30" s="15">
        <f t="shared" si="6"/>
        <v>0</v>
      </c>
      <c r="L30" s="15">
        <f t="shared" si="4"/>
        <v>1792870</v>
      </c>
    </row>
    <row r="31" spans="1:12" ht="12.75" customHeight="1" x14ac:dyDescent="0.2">
      <c r="A31" s="5"/>
      <c r="B31" s="17"/>
      <c r="C31" s="17"/>
      <c r="D31" s="17"/>
      <c r="E31" s="17"/>
      <c r="F31" s="17"/>
      <c r="G31" s="18"/>
      <c r="H31" s="17"/>
      <c r="I31" s="15"/>
      <c r="J31" s="15"/>
      <c r="K31" s="15"/>
      <c r="L31" s="15"/>
    </row>
    <row r="32" spans="1:12" ht="12.75" customHeight="1" x14ac:dyDescent="0.2">
      <c r="A32" s="36" t="s">
        <v>47</v>
      </c>
      <c r="B32" s="27">
        <f>SUM(B33)</f>
        <v>3000</v>
      </c>
      <c r="C32" s="27">
        <f t="shared" ref="C32:D32" si="10">SUM(C33)</f>
        <v>0</v>
      </c>
      <c r="D32" s="27">
        <f t="shared" si="10"/>
        <v>3000</v>
      </c>
      <c r="E32" s="27">
        <f>SUM(E33)</f>
        <v>3000</v>
      </c>
      <c r="F32" s="27">
        <f t="shared" ref="F32:L32" si="11">SUM(F33)</f>
        <v>0</v>
      </c>
      <c r="G32" s="27">
        <f t="shared" si="11"/>
        <v>3000</v>
      </c>
      <c r="H32" s="27">
        <f t="shared" si="11"/>
        <v>0</v>
      </c>
      <c r="I32" s="27">
        <f t="shared" si="11"/>
        <v>0</v>
      </c>
      <c r="J32" s="27">
        <f t="shared" si="11"/>
        <v>3000</v>
      </c>
      <c r="K32" s="27">
        <f t="shared" si="11"/>
        <v>0</v>
      </c>
      <c r="L32" s="27">
        <f t="shared" si="11"/>
        <v>3000</v>
      </c>
    </row>
    <row r="33" spans="1:12" ht="12.75" customHeight="1" x14ac:dyDescent="0.2">
      <c r="A33" s="19" t="s">
        <v>48</v>
      </c>
      <c r="B33" s="17">
        <v>3000</v>
      </c>
      <c r="C33" s="17"/>
      <c r="D33" s="17">
        <f>SUM(B33:C33)</f>
        <v>3000</v>
      </c>
      <c r="E33" s="17">
        <v>3000</v>
      </c>
      <c r="F33" s="17"/>
      <c r="G33" s="18">
        <f>SUM(E33:F33)</f>
        <v>3000</v>
      </c>
      <c r="H33" s="17"/>
      <c r="I33" s="15"/>
      <c r="J33" s="15">
        <f t="shared" si="5"/>
        <v>3000</v>
      </c>
      <c r="K33" s="15">
        <f t="shared" si="6"/>
        <v>0</v>
      </c>
      <c r="L33" s="15">
        <f t="shared" si="4"/>
        <v>3000</v>
      </c>
    </row>
    <row r="34" spans="1:12" ht="12.75" customHeight="1" x14ac:dyDescent="0.2">
      <c r="A34" s="19"/>
      <c r="B34" s="17"/>
      <c r="C34" s="17"/>
      <c r="D34" s="17"/>
      <c r="E34" s="17"/>
      <c r="F34" s="17"/>
      <c r="G34" s="18"/>
      <c r="H34" s="17"/>
      <c r="I34" s="15"/>
      <c r="J34" s="15"/>
      <c r="K34" s="15"/>
      <c r="L34" s="15"/>
    </row>
    <row r="35" spans="1:12" ht="12.75" customHeight="1" x14ac:dyDescent="0.2">
      <c r="A35" s="2" t="s">
        <v>5</v>
      </c>
      <c r="B35" s="27">
        <f>SUM(B36:B38)</f>
        <v>2000</v>
      </c>
      <c r="C35" s="27">
        <f t="shared" ref="C35:L35" si="12">SUM(C36:C38)</f>
        <v>0</v>
      </c>
      <c r="D35" s="27">
        <f t="shared" si="12"/>
        <v>2000</v>
      </c>
      <c r="E35" s="27">
        <f t="shared" si="12"/>
        <v>2000</v>
      </c>
      <c r="F35" s="27">
        <f t="shared" si="12"/>
        <v>0</v>
      </c>
      <c r="G35" s="27">
        <f t="shared" si="12"/>
        <v>2000</v>
      </c>
      <c r="H35" s="27">
        <f t="shared" si="12"/>
        <v>4001</v>
      </c>
      <c r="I35" s="27">
        <f t="shared" si="12"/>
        <v>0</v>
      </c>
      <c r="J35" s="27">
        <f t="shared" si="12"/>
        <v>6001</v>
      </c>
      <c r="K35" s="27">
        <f t="shared" si="12"/>
        <v>0</v>
      </c>
      <c r="L35" s="27">
        <f t="shared" si="12"/>
        <v>6001</v>
      </c>
    </row>
    <row r="36" spans="1:12" ht="12.75" customHeight="1" x14ac:dyDescent="0.2">
      <c r="A36" s="30" t="s">
        <v>38</v>
      </c>
      <c r="B36" s="17"/>
      <c r="C36" s="17"/>
      <c r="D36" s="17"/>
      <c r="E36" s="17"/>
      <c r="F36" s="17"/>
      <c r="G36" s="15"/>
      <c r="H36" s="17"/>
      <c r="I36" s="15"/>
      <c r="J36" s="15"/>
      <c r="K36" s="15"/>
      <c r="L36" s="15"/>
    </row>
    <row r="37" spans="1:12" ht="12.75" customHeight="1" x14ac:dyDescent="0.2">
      <c r="A37" s="5" t="s">
        <v>49</v>
      </c>
      <c r="B37" s="17">
        <v>2000</v>
      </c>
      <c r="C37" s="17"/>
      <c r="D37" s="17">
        <f>SUM(B37:C37)</f>
        <v>2000</v>
      </c>
      <c r="E37" s="17">
        <v>2000</v>
      </c>
      <c r="F37" s="17"/>
      <c r="G37" s="15">
        <f>SUM(E37:F37)</f>
        <v>2000</v>
      </c>
      <c r="H37" s="17"/>
      <c r="I37" s="15"/>
      <c r="J37" s="15">
        <f t="shared" si="5"/>
        <v>2000</v>
      </c>
      <c r="K37" s="15">
        <f t="shared" si="5"/>
        <v>0</v>
      </c>
      <c r="L37" s="15">
        <f t="shared" si="4"/>
        <v>2000</v>
      </c>
    </row>
    <row r="38" spans="1:12" ht="12.75" customHeight="1" x14ac:dyDescent="0.2">
      <c r="A38" s="5" t="s">
        <v>119</v>
      </c>
      <c r="B38" s="17"/>
      <c r="C38" s="17"/>
      <c r="D38" s="17"/>
      <c r="E38" s="17"/>
      <c r="F38" s="17"/>
      <c r="G38" s="15"/>
      <c r="H38" s="17">
        <v>4001</v>
      </c>
      <c r="I38" s="15"/>
      <c r="J38" s="15">
        <f t="shared" si="5"/>
        <v>4001</v>
      </c>
      <c r="K38" s="15">
        <f t="shared" si="5"/>
        <v>0</v>
      </c>
      <c r="L38" s="15">
        <f t="shared" si="4"/>
        <v>4001</v>
      </c>
    </row>
    <row r="39" spans="1:12" ht="12.75" customHeight="1" x14ac:dyDescent="0.2">
      <c r="A39" s="5"/>
      <c r="B39" s="17"/>
      <c r="C39" s="17"/>
      <c r="D39" s="17"/>
      <c r="E39" s="17"/>
      <c r="F39" s="17"/>
      <c r="G39" s="15"/>
      <c r="H39" s="17"/>
      <c r="I39" s="15"/>
      <c r="J39" s="15"/>
      <c r="K39" s="15"/>
      <c r="L39" s="15"/>
    </row>
    <row r="40" spans="1:12" ht="12.75" customHeight="1" x14ac:dyDescent="0.2">
      <c r="A40" s="3" t="s">
        <v>115</v>
      </c>
      <c r="B40" s="35">
        <f>B41</f>
        <v>0</v>
      </c>
      <c r="C40" s="35">
        <f t="shared" ref="C40:L40" si="13">C41</f>
        <v>0</v>
      </c>
      <c r="D40" s="35">
        <f t="shared" si="13"/>
        <v>0</v>
      </c>
      <c r="E40" s="35">
        <f t="shared" si="13"/>
        <v>0</v>
      </c>
      <c r="F40" s="35">
        <f t="shared" si="13"/>
        <v>0</v>
      </c>
      <c r="G40" s="35">
        <f t="shared" si="13"/>
        <v>0</v>
      </c>
      <c r="H40" s="35">
        <f t="shared" si="13"/>
        <v>3747</v>
      </c>
      <c r="I40" s="35">
        <f t="shared" si="13"/>
        <v>0</v>
      </c>
      <c r="J40" s="35">
        <f t="shared" si="13"/>
        <v>3747</v>
      </c>
      <c r="K40" s="35">
        <f t="shared" si="13"/>
        <v>0</v>
      </c>
      <c r="L40" s="35">
        <f t="shared" si="13"/>
        <v>3747</v>
      </c>
    </row>
    <row r="41" spans="1:12" ht="12.75" customHeight="1" x14ac:dyDescent="0.2">
      <c r="A41" s="5" t="s">
        <v>116</v>
      </c>
      <c r="B41" s="17"/>
      <c r="C41" s="17"/>
      <c r="D41" s="17"/>
      <c r="E41" s="17"/>
      <c r="F41" s="17"/>
      <c r="G41" s="15"/>
      <c r="H41" s="17">
        <v>3747</v>
      </c>
      <c r="I41" s="15"/>
      <c r="J41" s="15">
        <f>SUM(E41,H41)</f>
        <v>3747</v>
      </c>
      <c r="K41" s="15">
        <f>SUM(F41,I41)</f>
        <v>0</v>
      </c>
      <c r="L41" s="15">
        <f>SUM(J41:K41)</f>
        <v>3747</v>
      </c>
    </row>
    <row r="42" spans="1:12" ht="12.75" customHeight="1" x14ac:dyDescent="0.2">
      <c r="A42" s="5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 ht="12.75" customHeight="1" x14ac:dyDescent="0.2">
      <c r="A43" s="2" t="s">
        <v>64</v>
      </c>
      <c r="B43" s="35">
        <f t="shared" ref="B43:L43" si="14">B44</f>
        <v>6350</v>
      </c>
      <c r="C43" s="35">
        <f t="shared" si="14"/>
        <v>0</v>
      </c>
      <c r="D43" s="35">
        <f>D44</f>
        <v>6350</v>
      </c>
      <c r="E43" s="35">
        <f t="shared" si="14"/>
        <v>6350</v>
      </c>
      <c r="F43" s="35">
        <f t="shared" si="14"/>
        <v>0</v>
      </c>
      <c r="G43" s="35">
        <f t="shared" si="14"/>
        <v>6350</v>
      </c>
      <c r="H43" s="35">
        <f t="shared" si="14"/>
        <v>0</v>
      </c>
      <c r="I43" s="35">
        <f t="shared" si="14"/>
        <v>0</v>
      </c>
      <c r="J43" s="35">
        <f t="shared" si="14"/>
        <v>6350</v>
      </c>
      <c r="K43" s="35">
        <f t="shared" si="14"/>
        <v>0</v>
      </c>
      <c r="L43" s="35">
        <f t="shared" si="14"/>
        <v>6350</v>
      </c>
    </row>
    <row r="44" spans="1:12" ht="12.75" customHeight="1" x14ac:dyDescent="0.2">
      <c r="A44" s="5" t="s">
        <v>89</v>
      </c>
      <c r="B44" s="17">
        <v>6350</v>
      </c>
      <c r="C44" s="17"/>
      <c r="D44" s="17">
        <f>SUM(B44:C44)</f>
        <v>6350</v>
      </c>
      <c r="E44" s="17">
        <v>6350</v>
      </c>
      <c r="F44" s="17"/>
      <c r="G44" s="18">
        <f>SUM(E44:F44)</f>
        <v>6350</v>
      </c>
      <c r="H44" s="17"/>
      <c r="I44" s="15"/>
      <c r="J44" s="15">
        <f t="shared" si="5"/>
        <v>6350</v>
      </c>
      <c r="K44" s="15">
        <f t="shared" si="6"/>
        <v>0</v>
      </c>
      <c r="L44" s="15">
        <f t="shared" si="4"/>
        <v>6350</v>
      </c>
    </row>
    <row r="45" spans="1:12" ht="12.75" customHeight="1" x14ac:dyDescent="0.2">
      <c r="A45" s="5"/>
      <c r="B45" s="17"/>
      <c r="C45" s="17"/>
      <c r="D45" s="17"/>
      <c r="E45" s="17"/>
      <c r="F45" s="17"/>
      <c r="G45" s="18"/>
      <c r="H45" s="17"/>
      <c r="I45" s="15"/>
      <c r="J45" s="15"/>
      <c r="K45" s="15"/>
      <c r="L45" s="15"/>
    </row>
    <row r="46" spans="1:12" ht="12.75" customHeight="1" x14ac:dyDescent="0.2">
      <c r="A46" s="2" t="s">
        <v>125</v>
      </c>
      <c r="B46" s="35">
        <f>B47</f>
        <v>0</v>
      </c>
      <c r="C46" s="35">
        <f t="shared" ref="C46:L46" si="15">C47</f>
        <v>0</v>
      </c>
      <c r="D46" s="35">
        <f t="shared" si="15"/>
        <v>0</v>
      </c>
      <c r="E46" s="35">
        <f t="shared" si="15"/>
        <v>0</v>
      </c>
      <c r="F46" s="35">
        <f t="shared" si="15"/>
        <v>0</v>
      </c>
      <c r="G46" s="35">
        <f t="shared" si="15"/>
        <v>0</v>
      </c>
      <c r="H46" s="35">
        <f t="shared" si="15"/>
        <v>102613</v>
      </c>
      <c r="I46" s="35">
        <f t="shared" si="15"/>
        <v>0</v>
      </c>
      <c r="J46" s="35">
        <f t="shared" si="15"/>
        <v>102613</v>
      </c>
      <c r="K46" s="35">
        <f t="shared" si="15"/>
        <v>0</v>
      </c>
      <c r="L46" s="35">
        <f t="shared" si="15"/>
        <v>102613</v>
      </c>
    </row>
    <row r="47" spans="1:12" ht="12.75" customHeight="1" x14ac:dyDescent="0.2">
      <c r="A47" s="4" t="s">
        <v>126</v>
      </c>
      <c r="B47" s="17"/>
      <c r="C47" s="17"/>
      <c r="D47" s="17"/>
      <c r="E47" s="17"/>
      <c r="F47" s="17"/>
      <c r="G47" s="18"/>
      <c r="H47" s="17">
        <v>102613</v>
      </c>
      <c r="I47" s="15"/>
      <c r="J47" s="15">
        <f>SUM(E47,H47)</f>
        <v>102613</v>
      </c>
      <c r="K47" s="15">
        <f>SUM(F47,I47)</f>
        <v>0</v>
      </c>
      <c r="L47" s="15">
        <f>SUM(J47:K47)</f>
        <v>102613</v>
      </c>
    </row>
    <row r="48" spans="1:12" ht="12.75" customHeight="1" x14ac:dyDescent="0.2">
      <c r="A48" s="5"/>
      <c r="B48" s="17"/>
      <c r="C48" s="17"/>
      <c r="D48" s="17"/>
      <c r="E48" s="17"/>
      <c r="F48" s="17"/>
      <c r="G48" s="17"/>
      <c r="H48" s="17"/>
      <c r="I48" s="15"/>
      <c r="J48" s="15"/>
      <c r="K48" s="15"/>
      <c r="L48" s="15"/>
    </row>
    <row r="49" spans="1:12" ht="12.75" customHeight="1" x14ac:dyDescent="0.2">
      <c r="A49" s="2" t="s">
        <v>6</v>
      </c>
      <c r="B49" s="3">
        <f>SUM(B50:B52)</f>
        <v>14000</v>
      </c>
      <c r="C49" s="3">
        <f>SUM(C50:C52)</f>
        <v>0</v>
      </c>
      <c r="D49" s="3">
        <f>SUM(D50:D52)</f>
        <v>14000</v>
      </c>
      <c r="E49" s="3">
        <f>SUM(E50:E52)</f>
        <v>14000</v>
      </c>
      <c r="F49" s="3">
        <f t="shared" ref="F49:L49" si="16">SUM(F50:F52)</f>
        <v>0</v>
      </c>
      <c r="G49" s="3">
        <f t="shared" si="16"/>
        <v>14000</v>
      </c>
      <c r="H49" s="3">
        <f t="shared" si="16"/>
        <v>0</v>
      </c>
      <c r="I49" s="3">
        <f t="shared" si="16"/>
        <v>0</v>
      </c>
      <c r="J49" s="3">
        <f t="shared" si="16"/>
        <v>14000</v>
      </c>
      <c r="K49" s="3">
        <f t="shared" si="16"/>
        <v>0</v>
      </c>
      <c r="L49" s="3">
        <f t="shared" si="16"/>
        <v>14000</v>
      </c>
    </row>
    <row r="50" spans="1:12" ht="12.75" customHeight="1" x14ac:dyDescent="0.2">
      <c r="A50" s="4" t="s">
        <v>50</v>
      </c>
      <c r="B50" s="18">
        <v>2000</v>
      </c>
      <c r="C50" s="18"/>
      <c r="D50" s="18">
        <f t="shared" ref="D50:D52" si="17">SUM(B50:C50)</f>
        <v>2000</v>
      </c>
      <c r="E50" s="18">
        <v>2000</v>
      </c>
      <c r="F50" s="18"/>
      <c r="G50" s="17">
        <f t="shared" ref="G50:G55" si="18">SUM(E50:F50)</f>
        <v>2000</v>
      </c>
      <c r="H50" s="17"/>
      <c r="I50" s="15"/>
      <c r="J50" s="15">
        <f t="shared" si="5"/>
        <v>2000</v>
      </c>
      <c r="K50" s="15">
        <f t="shared" si="6"/>
        <v>0</v>
      </c>
      <c r="L50" s="15">
        <f t="shared" si="4"/>
        <v>2000</v>
      </c>
    </row>
    <row r="51" spans="1:12" ht="12.75" customHeight="1" x14ac:dyDescent="0.2">
      <c r="A51" s="4" t="s">
        <v>51</v>
      </c>
      <c r="B51" s="18">
        <v>2000</v>
      </c>
      <c r="C51" s="18"/>
      <c r="D51" s="18">
        <f t="shared" si="17"/>
        <v>2000</v>
      </c>
      <c r="E51" s="18">
        <v>2000</v>
      </c>
      <c r="F51" s="18"/>
      <c r="G51" s="17">
        <f t="shared" si="18"/>
        <v>2000</v>
      </c>
      <c r="H51" s="17"/>
      <c r="I51" s="15"/>
      <c r="J51" s="15">
        <f t="shared" si="5"/>
        <v>2000</v>
      </c>
      <c r="K51" s="15">
        <f t="shared" si="6"/>
        <v>0</v>
      </c>
      <c r="L51" s="17">
        <f t="shared" si="4"/>
        <v>2000</v>
      </c>
    </row>
    <row r="52" spans="1:12" ht="12.75" customHeight="1" x14ac:dyDescent="0.2">
      <c r="A52" s="4" t="s">
        <v>52</v>
      </c>
      <c r="B52" s="18">
        <v>10000</v>
      </c>
      <c r="C52" s="18"/>
      <c r="D52" s="18">
        <f t="shared" si="17"/>
        <v>10000</v>
      </c>
      <c r="E52" s="18">
        <v>10000</v>
      </c>
      <c r="F52" s="18"/>
      <c r="G52" s="17">
        <f t="shared" si="18"/>
        <v>10000</v>
      </c>
      <c r="H52" s="17"/>
      <c r="I52" s="15"/>
      <c r="J52" s="15">
        <f t="shared" si="5"/>
        <v>10000</v>
      </c>
      <c r="K52" s="15">
        <f t="shared" si="6"/>
        <v>0</v>
      </c>
      <c r="L52" s="15">
        <f t="shared" si="4"/>
        <v>10000</v>
      </c>
    </row>
    <row r="53" spans="1:12" ht="12.75" customHeight="1" x14ac:dyDescent="0.2">
      <c r="A53" s="4"/>
      <c r="B53" s="17"/>
      <c r="C53" s="17"/>
      <c r="D53" s="17"/>
      <c r="E53" s="17"/>
      <c r="F53" s="17"/>
      <c r="G53" s="17"/>
      <c r="H53" s="17"/>
      <c r="I53" s="15"/>
      <c r="J53" s="15"/>
      <c r="K53" s="15"/>
      <c r="L53" s="15"/>
    </row>
    <row r="54" spans="1:12" ht="12.75" customHeight="1" x14ac:dyDescent="0.2">
      <c r="A54" s="3" t="s">
        <v>22</v>
      </c>
      <c r="B54" s="27">
        <f>SUM(B55:B60)</f>
        <v>15000</v>
      </c>
      <c r="C54" s="27">
        <f t="shared" ref="C54:L54" si="19">SUM(C55:C60)</f>
        <v>0</v>
      </c>
      <c r="D54" s="27">
        <f t="shared" si="19"/>
        <v>15000</v>
      </c>
      <c r="E54" s="27">
        <f t="shared" si="19"/>
        <v>15000</v>
      </c>
      <c r="F54" s="27">
        <f t="shared" si="19"/>
        <v>0</v>
      </c>
      <c r="G54" s="27">
        <f t="shared" si="19"/>
        <v>15000</v>
      </c>
      <c r="H54" s="27">
        <f t="shared" si="19"/>
        <v>11867</v>
      </c>
      <c r="I54" s="27">
        <f t="shared" si="19"/>
        <v>0</v>
      </c>
      <c r="J54" s="27">
        <f t="shared" si="19"/>
        <v>26867</v>
      </c>
      <c r="K54" s="27">
        <f t="shared" si="19"/>
        <v>0</v>
      </c>
      <c r="L54" s="27">
        <f t="shared" si="19"/>
        <v>26867</v>
      </c>
    </row>
    <row r="55" spans="1:12" ht="12.75" customHeight="1" x14ac:dyDescent="0.2">
      <c r="A55" s="5" t="s">
        <v>90</v>
      </c>
      <c r="B55" s="18">
        <v>15000</v>
      </c>
      <c r="C55" s="18"/>
      <c r="D55" s="18">
        <f t="shared" ref="D55" si="20">SUM(B55:C55)</f>
        <v>15000</v>
      </c>
      <c r="E55" s="18">
        <v>15000</v>
      </c>
      <c r="F55" s="18"/>
      <c r="G55" s="17">
        <f t="shared" si="18"/>
        <v>15000</v>
      </c>
      <c r="H55" s="17"/>
      <c r="I55" s="15"/>
      <c r="J55" s="15">
        <f t="shared" si="5"/>
        <v>15000</v>
      </c>
      <c r="K55" s="15">
        <f t="shared" si="6"/>
        <v>0</v>
      </c>
      <c r="L55" s="15">
        <f t="shared" si="4"/>
        <v>15000</v>
      </c>
    </row>
    <row r="56" spans="1:12" ht="12.75" customHeight="1" x14ac:dyDescent="0.2">
      <c r="A56" s="5" t="s">
        <v>110</v>
      </c>
      <c r="B56" s="18"/>
      <c r="C56" s="18"/>
      <c r="D56" s="18"/>
      <c r="E56" s="18"/>
      <c r="F56" s="18"/>
      <c r="G56" s="17"/>
      <c r="H56" s="17">
        <v>5527</v>
      </c>
      <c r="I56" s="15"/>
      <c r="J56" s="15">
        <f t="shared" si="5"/>
        <v>5527</v>
      </c>
      <c r="K56" s="15">
        <f t="shared" si="6"/>
        <v>0</v>
      </c>
      <c r="L56" s="15">
        <f t="shared" si="4"/>
        <v>5527</v>
      </c>
    </row>
    <row r="57" spans="1:12" ht="12.75" customHeight="1" x14ac:dyDescent="0.2">
      <c r="A57" s="5" t="s">
        <v>120</v>
      </c>
      <c r="B57" s="18"/>
      <c r="C57" s="18"/>
      <c r="D57" s="18"/>
      <c r="E57" s="18"/>
      <c r="F57" s="18"/>
      <c r="G57" s="17"/>
      <c r="H57" s="17">
        <v>397</v>
      </c>
      <c r="I57" s="15"/>
      <c r="J57" s="15">
        <f t="shared" si="5"/>
        <v>397</v>
      </c>
      <c r="K57" s="15">
        <f t="shared" si="6"/>
        <v>0</v>
      </c>
      <c r="L57" s="15">
        <f t="shared" si="4"/>
        <v>397</v>
      </c>
    </row>
    <row r="58" spans="1:12" ht="12.75" customHeight="1" x14ac:dyDescent="0.2">
      <c r="A58" s="5" t="s">
        <v>114</v>
      </c>
      <c r="B58" s="18"/>
      <c r="C58" s="18"/>
      <c r="D58" s="18"/>
      <c r="E58" s="18"/>
      <c r="F58" s="18"/>
      <c r="G58" s="17"/>
      <c r="H58" s="17">
        <v>3061</v>
      </c>
      <c r="I58" s="15"/>
      <c r="J58" s="15">
        <f t="shared" si="5"/>
        <v>3061</v>
      </c>
      <c r="K58" s="15">
        <f t="shared" si="6"/>
        <v>0</v>
      </c>
      <c r="L58" s="15">
        <f t="shared" si="4"/>
        <v>3061</v>
      </c>
    </row>
    <row r="59" spans="1:12" ht="12.75" customHeight="1" x14ac:dyDescent="0.2">
      <c r="A59" s="5" t="s">
        <v>118</v>
      </c>
      <c r="B59" s="18"/>
      <c r="C59" s="18"/>
      <c r="D59" s="18"/>
      <c r="E59" s="18"/>
      <c r="F59" s="18"/>
      <c r="G59" s="17"/>
      <c r="H59" s="17">
        <v>2794</v>
      </c>
      <c r="I59" s="15"/>
      <c r="J59" s="15">
        <f t="shared" si="5"/>
        <v>2794</v>
      </c>
      <c r="K59" s="15">
        <f t="shared" si="6"/>
        <v>0</v>
      </c>
      <c r="L59" s="15">
        <f t="shared" si="4"/>
        <v>2794</v>
      </c>
    </row>
    <row r="60" spans="1:12" ht="12.75" customHeight="1" x14ac:dyDescent="0.2">
      <c r="A60" s="5" t="s">
        <v>123</v>
      </c>
      <c r="B60" s="18"/>
      <c r="C60" s="18"/>
      <c r="D60" s="18"/>
      <c r="E60" s="18"/>
      <c r="F60" s="18"/>
      <c r="G60" s="17"/>
      <c r="H60" s="17">
        <v>88</v>
      </c>
      <c r="I60" s="15"/>
      <c r="J60" s="15">
        <f t="shared" si="5"/>
        <v>88</v>
      </c>
      <c r="K60" s="15">
        <f t="shared" si="6"/>
        <v>0</v>
      </c>
      <c r="L60" s="15">
        <f t="shared" si="4"/>
        <v>88</v>
      </c>
    </row>
    <row r="61" spans="1:12" ht="12.75" customHeight="1" x14ac:dyDescent="0.2">
      <c r="A61" s="5"/>
      <c r="B61" s="18"/>
      <c r="C61" s="18"/>
      <c r="D61" s="18"/>
      <c r="E61" s="18"/>
      <c r="F61" s="18"/>
      <c r="G61" s="17"/>
      <c r="H61" s="17"/>
      <c r="I61" s="15"/>
      <c r="J61" s="15"/>
      <c r="K61" s="15"/>
      <c r="L61" s="15"/>
    </row>
    <row r="62" spans="1:12" ht="12.75" customHeight="1" x14ac:dyDescent="0.2">
      <c r="A62" s="3" t="s">
        <v>35</v>
      </c>
      <c r="B62" s="27">
        <f t="shared" ref="B62:L62" si="21">SUM(B63)</f>
        <v>0</v>
      </c>
      <c r="C62" s="27">
        <f t="shared" si="21"/>
        <v>1000</v>
      </c>
      <c r="D62" s="27">
        <f t="shared" si="21"/>
        <v>1000</v>
      </c>
      <c r="E62" s="27">
        <f t="shared" si="21"/>
        <v>0</v>
      </c>
      <c r="F62" s="27">
        <f t="shared" si="21"/>
        <v>1000</v>
      </c>
      <c r="G62" s="27">
        <f t="shared" si="21"/>
        <v>1000</v>
      </c>
      <c r="H62" s="27">
        <f t="shared" si="21"/>
        <v>0</v>
      </c>
      <c r="I62" s="27">
        <f t="shared" si="21"/>
        <v>0</v>
      </c>
      <c r="J62" s="27">
        <f t="shared" si="21"/>
        <v>0</v>
      </c>
      <c r="K62" s="27">
        <f t="shared" si="21"/>
        <v>1000</v>
      </c>
      <c r="L62" s="27">
        <f t="shared" si="21"/>
        <v>1000</v>
      </c>
    </row>
    <row r="63" spans="1:12" ht="12.75" customHeight="1" x14ac:dyDescent="0.2">
      <c r="A63" s="5" t="s">
        <v>33</v>
      </c>
      <c r="B63" s="18"/>
      <c r="C63" s="18">
        <v>1000</v>
      </c>
      <c r="D63" s="18">
        <f>SUM(B63:C63)</f>
        <v>1000</v>
      </c>
      <c r="E63" s="18"/>
      <c r="F63" s="18">
        <v>1000</v>
      </c>
      <c r="G63" s="17">
        <f>SUM(E63:F63)</f>
        <v>1000</v>
      </c>
      <c r="H63" s="17"/>
      <c r="I63" s="15"/>
      <c r="J63" s="15">
        <f>SUM(E63,H63)</f>
        <v>0</v>
      </c>
      <c r="K63" s="15">
        <f>SUM(F63,I63)</f>
        <v>1000</v>
      </c>
      <c r="L63" s="15">
        <f>SUM(J63:K63)</f>
        <v>1000</v>
      </c>
    </row>
    <row r="64" spans="1:12" ht="12.75" customHeight="1" x14ac:dyDescent="0.2">
      <c r="A64" s="5"/>
      <c r="B64" s="18"/>
      <c r="C64" s="18"/>
      <c r="D64" s="18"/>
      <c r="E64" s="18"/>
      <c r="F64" s="18"/>
      <c r="G64" s="17"/>
      <c r="H64" s="18"/>
      <c r="I64" s="5"/>
      <c r="J64" s="5"/>
      <c r="K64" s="5"/>
      <c r="L64" s="5"/>
    </row>
    <row r="65" spans="1:12" ht="12.75" customHeight="1" x14ac:dyDescent="0.2">
      <c r="A65" s="3" t="s">
        <v>45</v>
      </c>
      <c r="B65" s="27">
        <f t="shared" ref="B65:L65" si="22">SUM(B66:B66)</f>
        <v>5500</v>
      </c>
      <c r="C65" s="27">
        <f t="shared" si="22"/>
        <v>0</v>
      </c>
      <c r="D65" s="27">
        <f t="shared" si="22"/>
        <v>5500</v>
      </c>
      <c r="E65" s="27">
        <f t="shared" si="22"/>
        <v>5500</v>
      </c>
      <c r="F65" s="27">
        <f t="shared" si="22"/>
        <v>0</v>
      </c>
      <c r="G65" s="27">
        <f t="shared" si="22"/>
        <v>5500</v>
      </c>
      <c r="H65" s="27">
        <f t="shared" si="22"/>
        <v>0</v>
      </c>
      <c r="I65" s="27">
        <f t="shared" si="22"/>
        <v>0</v>
      </c>
      <c r="J65" s="27">
        <f t="shared" si="22"/>
        <v>5500</v>
      </c>
      <c r="K65" s="27">
        <f t="shared" si="22"/>
        <v>0</v>
      </c>
      <c r="L65" s="27">
        <f t="shared" si="22"/>
        <v>5500</v>
      </c>
    </row>
    <row r="66" spans="1:12" ht="12.75" customHeight="1" x14ac:dyDescent="0.2">
      <c r="A66" s="5" t="s">
        <v>53</v>
      </c>
      <c r="B66" s="18">
        <v>5500</v>
      </c>
      <c r="C66" s="18"/>
      <c r="D66" s="18">
        <f>SUM(B66:C66)</f>
        <v>5500</v>
      </c>
      <c r="E66" s="18">
        <v>5500</v>
      </c>
      <c r="F66" s="18"/>
      <c r="G66" s="17">
        <f>SUM(E66:F66)</f>
        <v>5500</v>
      </c>
      <c r="H66" s="17"/>
      <c r="I66" s="15"/>
      <c r="J66" s="15">
        <f>SUM(E66,H66)</f>
        <v>5500</v>
      </c>
      <c r="K66" s="15">
        <f>SUM(F66,I66)</f>
        <v>0</v>
      </c>
      <c r="L66" s="15">
        <f>SUM(J66:K66)</f>
        <v>5500</v>
      </c>
    </row>
    <row r="67" spans="1:12" ht="12.75" customHeight="1" x14ac:dyDescent="0.2">
      <c r="A67" s="29"/>
      <c r="B67" s="17"/>
      <c r="C67" s="17"/>
      <c r="D67" s="18"/>
      <c r="E67" s="17"/>
      <c r="F67" s="17"/>
      <c r="G67" s="17"/>
      <c r="H67" s="17"/>
      <c r="I67" s="15"/>
      <c r="J67" s="15"/>
      <c r="K67" s="15"/>
      <c r="L67" s="15"/>
    </row>
    <row r="68" spans="1:12" ht="12.75" customHeight="1" x14ac:dyDescent="0.2">
      <c r="A68" s="3" t="s">
        <v>39</v>
      </c>
      <c r="B68" s="35">
        <f>SUM(B69:B69)</f>
        <v>0</v>
      </c>
      <c r="C68" s="35">
        <f>SUM(C69:C69)</f>
        <v>6350</v>
      </c>
      <c r="D68" s="35">
        <f>SUM(D69:D69)</f>
        <v>6350</v>
      </c>
      <c r="E68" s="35">
        <f>SUM(E69:E69)</f>
        <v>0</v>
      </c>
      <c r="F68" s="35">
        <f>SUM(F69:F69)</f>
        <v>6350</v>
      </c>
      <c r="G68" s="35">
        <f t="shared" ref="G68:L68" si="23">SUM(G69:G69)</f>
        <v>6350</v>
      </c>
      <c r="H68" s="35">
        <f t="shared" si="23"/>
        <v>0</v>
      </c>
      <c r="I68" s="35">
        <f t="shared" si="23"/>
        <v>0</v>
      </c>
      <c r="J68" s="35">
        <f t="shared" si="23"/>
        <v>0</v>
      </c>
      <c r="K68" s="35">
        <f t="shared" si="23"/>
        <v>6350</v>
      </c>
      <c r="L68" s="35">
        <f t="shared" si="23"/>
        <v>6350</v>
      </c>
    </row>
    <row r="69" spans="1:12" ht="12.75" customHeight="1" x14ac:dyDescent="0.2">
      <c r="A69" s="5" t="s">
        <v>91</v>
      </c>
      <c r="B69" s="17"/>
      <c r="C69" s="17">
        <v>6350</v>
      </c>
      <c r="D69" s="18">
        <f>SUM(B69:C69)</f>
        <v>6350</v>
      </c>
      <c r="E69" s="17"/>
      <c r="F69" s="17">
        <v>6350</v>
      </c>
      <c r="G69" s="17">
        <f>SUM(E69:F69)</f>
        <v>6350</v>
      </c>
      <c r="H69" s="17"/>
      <c r="I69" s="15"/>
      <c r="J69" s="15">
        <f t="shared" si="5"/>
        <v>0</v>
      </c>
      <c r="K69" s="15">
        <f t="shared" si="6"/>
        <v>6350</v>
      </c>
      <c r="L69" s="15">
        <f t="shared" si="4"/>
        <v>6350</v>
      </c>
    </row>
    <row r="70" spans="1:12" ht="12.75" customHeight="1" x14ac:dyDescent="0.2">
      <c r="A70" s="5"/>
      <c r="B70" s="17"/>
      <c r="C70" s="17"/>
      <c r="D70" s="18"/>
      <c r="E70" s="17"/>
      <c r="F70" s="17"/>
      <c r="G70" s="17">
        <f>SUM(E70:F70)</f>
        <v>0</v>
      </c>
      <c r="H70" s="17"/>
      <c r="I70" s="15"/>
      <c r="J70" s="15"/>
      <c r="K70" s="15"/>
      <c r="L70" s="15"/>
    </row>
    <row r="71" spans="1:12" ht="12.75" customHeight="1" x14ac:dyDescent="0.2">
      <c r="A71" s="2" t="s">
        <v>92</v>
      </c>
      <c r="B71" s="35">
        <f>B72</f>
        <v>1905</v>
      </c>
      <c r="C71" s="35">
        <f t="shared" ref="C71:D71" si="24">C72</f>
        <v>0</v>
      </c>
      <c r="D71" s="35">
        <f t="shared" si="24"/>
        <v>1905</v>
      </c>
      <c r="E71" s="35">
        <f>E72</f>
        <v>1905</v>
      </c>
      <c r="F71" s="35">
        <f t="shared" ref="F71:L71" si="25">F72</f>
        <v>0</v>
      </c>
      <c r="G71" s="35">
        <f t="shared" si="25"/>
        <v>1905</v>
      </c>
      <c r="H71" s="35">
        <f t="shared" si="25"/>
        <v>0</v>
      </c>
      <c r="I71" s="35">
        <f t="shared" si="25"/>
        <v>0</v>
      </c>
      <c r="J71" s="35">
        <f t="shared" si="25"/>
        <v>1905</v>
      </c>
      <c r="K71" s="35">
        <f t="shared" si="25"/>
        <v>0</v>
      </c>
      <c r="L71" s="35">
        <f t="shared" si="25"/>
        <v>1905</v>
      </c>
    </row>
    <row r="72" spans="1:12" ht="12.75" customHeight="1" x14ac:dyDescent="0.2">
      <c r="A72" s="4" t="s">
        <v>93</v>
      </c>
      <c r="B72" s="17">
        <v>1905</v>
      </c>
      <c r="C72" s="17"/>
      <c r="D72" s="18">
        <f>SUM(B72:C72)</f>
        <v>1905</v>
      </c>
      <c r="E72" s="17">
        <v>1905</v>
      </c>
      <c r="F72" s="17"/>
      <c r="G72" s="18">
        <f t="shared" ref="G72:G81" si="26">SUM(E72:F72)</f>
        <v>1905</v>
      </c>
      <c r="H72" s="5">
        <f t="shared" ref="H72:I72" si="27">SUM(H76:H81)</f>
        <v>0</v>
      </c>
      <c r="I72" s="5">
        <f t="shared" si="27"/>
        <v>0</v>
      </c>
      <c r="J72" s="5">
        <f>SUM(E72,H72)</f>
        <v>1905</v>
      </c>
      <c r="K72" s="5">
        <f>SUM(F72,I72)</f>
        <v>0</v>
      </c>
      <c r="L72" s="5">
        <f>SUM(J72:K72)</f>
        <v>1905</v>
      </c>
    </row>
    <row r="73" spans="1:12" ht="12.75" customHeight="1" x14ac:dyDescent="0.2">
      <c r="A73" s="4"/>
      <c r="B73" s="17"/>
      <c r="C73" s="17"/>
      <c r="D73" s="18"/>
      <c r="E73" s="17"/>
      <c r="F73" s="17"/>
      <c r="G73" s="18"/>
      <c r="H73" s="5"/>
      <c r="I73" s="5"/>
      <c r="J73" s="5"/>
      <c r="K73" s="5"/>
      <c r="L73" s="5"/>
    </row>
    <row r="74" spans="1:12" ht="12.75" customHeight="1" x14ac:dyDescent="0.2">
      <c r="A74" s="2" t="s">
        <v>112</v>
      </c>
      <c r="B74" s="35">
        <f>B75</f>
        <v>0</v>
      </c>
      <c r="C74" s="35">
        <f t="shared" ref="C74:L74" si="28">C75</f>
        <v>0</v>
      </c>
      <c r="D74" s="35">
        <f t="shared" si="28"/>
        <v>0</v>
      </c>
      <c r="E74" s="35">
        <f t="shared" si="28"/>
        <v>0</v>
      </c>
      <c r="F74" s="35">
        <f t="shared" si="28"/>
        <v>0</v>
      </c>
      <c r="G74" s="35">
        <f t="shared" si="28"/>
        <v>0</v>
      </c>
      <c r="H74" s="35">
        <f t="shared" si="28"/>
        <v>3557</v>
      </c>
      <c r="I74" s="35">
        <f t="shared" si="28"/>
        <v>0</v>
      </c>
      <c r="J74" s="35">
        <f t="shared" si="28"/>
        <v>3557</v>
      </c>
      <c r="K74" s="35">
        <f t="shared" si="28"/>
        <v>0</v>
      </c>
      <c r="L74" s="35">
        <f t="shared" si="28"/>
        <v>3557</v>
      </c>
    </row>
    <row r="75" spans="1:12" ht="12.75" customHeight="1" x14ac:dyDescent="0.2">
      <c r="A75" s="4" t="s">
        <v>113</v>
      </c>
      <c r="B75" s="17"/>
      <c r="C75" s="17"/>
      <c r="D75" s="18"/>
      <c r="E75" s="17"/>
      <c r="F75" s="17"/>
      <c r="G75" s="18"/>
      <c r="H75" s="18">
        <v>3557</v>
      </c>
      <c r="I75" s="5"/>
      <c r="J75" s="5">
        <f>SUM(E75,H75)</f>
        <v>3557</v>
      </c>
      <c r="K75" s="5">
        <f>SUM(F75,I75)</f>
        <v>0</v>
      </c>
      <c r="L75" s="5">
        <f>SUM(J75:K75)</f>
        <v>3557</v>
      </c>
    </row>
    <row r="76" spans="1:12" ht="12.75" customHeight="1" x14ac:dyDescent="0.2">
      <c r="A76" s="18"/>
      <c r="B76" s="17"/>
      <c r="C76" s="17"/>
      <c r="D76" s="18"/>
      <c r="E76" s="17"/>
      <c r="F76" s="17"/>
      <c r="G76" s="18"/>
      <c r="H76" s="17"/>
      <c r="I76" s="15"/>
      <c r="J76" s="15"/>
      <c r="K76" s="15"/>
      <c r="L76" s="15"/>
    </row>
    <row r="77" spans="1:12" ht="12.75" customHeight="1" x14ac:dyDescent="0.2">
      <c r="A77" s="2" t="s">
        <v>12</v>
      </c>
      <c r="B77" s="27">
        <f>SUM(B78:B81)</f>
        <v>7200</v>
      </c>
      <c r="C77" s="27">
        <f>SUM(C78:C81)</f>
        <v>0</v>
      </c>
      <c r="D77" s="27">
        <f>SUM(D78:D81)</f>
        <v>7200</v>
      </c>
      <c r="E77" s="27">
        <f>SUM(E78:E81)</f>
        <v>7200</v>
      </c>
      <c r="F77" s="27">
        <f t="shared" ref="F77:L77" si="29">SUM(F78:F81)</f>
        <v>0</v>
      </c>
      <c r="G77" s="27">
        <f t="shared" si="29"/>
        <v>7200</v>
      </c>
      <c r="H77" s="27">
        <f t="shared" si="29"/>
        <v>0</v>
      </c>
      <c r="I77" s="27">
        <f t="shared" si="29"/>
        <v>0</v>
      </c>
      <c r="J77" s="27">
        <f t="shared" si="29"/>
        <v>7200</v>
      </c>
      <c r="K77" s="27">
        <f t="shared" si="29"/>
        <v>0</v>
      </c>
      <c r="L77" s="27">
        <f t="shared" si="29"/>
        <v>7200</v>
      </c>
    </row>
    <row r="78" spans="1:12" ht="12.75" customHeight="1" x14ac:dyDescent="0.2">
      <c r="A78" s="4" t="s">
        <v>54</v>
      </c>
      <c r="B78" s="17">
        <v>1500</v>
      </c>
      <c r="C78" s="17"/>
      <c r="D78" s="18">
        <f t="shared" ref="D78:D81" si="30">SUM(B78:C78)</f>
        <v>1500</v>
      </c>
      <c r="E78" s="17">
        <v>1500</v>
      </c>
      <c r="F78" s="17"/>
      <c r="G78" s="18">
        <f t="shared" si="26"/>
        <v>1500</v>
      </c>
      <c r="H78" s="18"/>
      <c r="I78" s="5"/>
      <c r="J78" s="15">
        <f t="shared" si="5"/>
        <v>1500</v>
      </c>
      <c r="K78" s="15">
        <f t="shared" si="6"/>
        <v>0</v>
      </c>
      <c r="L78" s="15">
        <f t="shared" si="4"/>
        <v>1500</v>
      </c>
    </row>
    <row r="79" spans="1:12" ht="12.75" customHeight="1" x14ac:dyDescent="0.2">
      <c r="A79" s="4" t="s">
        <v>55</v>
      </c>
      <c r="B79" s="17">
        <v>1900</v>
      </c>
      <c r="C79" s="17"/>
      <c r="D79" s="18">
        <f t="shared" si="30"/>
        <v>1900</v>
      </c>
      <c r="E79" s="17">
        <v>1900</v>
      </c>
      <c r="F79" s="17"/>
      <c r="G79" s="18">
        <f t="shared" si="26"/>
        <v>1900</v>
      </c>
      <c r="H79" s="5"/>
      <c r="I79" s="5"/>
      <c r="J79" s="15">
        <f t="shared" si="5"/>
        <v>1900</v>
      </c>
      <c r="K79" s="15">
        <f t="shared" si="6"/>
        <v>0</v>
      </c>
      <c r="L79" s="15">
        <f t="shared" si="4"/>
        <v>1900</v>
      </c>
    </row>
    <row r="80" spans="1:12" ht="12.75" customHeight="1" x14ac:dyDescent="0.2">
      <c r="A80" s="4" t="s">
        <v>56</v>
      </c>
      <c r="B80" s="17">
        <v>1900</v>
      </c>
      <c r="C80" s="17"/>
      <c r="D80" s="18">
        <f t="shared" si="30"/>
        <v>1900</v>
      </c>
      <c r="E80" s="17">
        <v>1900</v>
      </c>
      <c r="F80" s="17"/>
      <c r="G80" s="18">
        <f t="shared" si="26"/>
        <v>1900</v>
      </c>
      <c r="H80" s="17"/>
      <c r="I80" s="15"/>
      <c r="J80" s="15">
        <f t="shared" si="5"/>
        <v>1900</v>
      </c>
      <c r="K80" s="15">
        <f t="shared" si="6"/>
        <v>0</v>
      </c>
      <c r="L80" s="15">
        <f t="shared" si="4"/>
        <v>1900</v>
      </c>
    </row>
    <row r="81" spans="1:12" ht="12.75" customHeight="1" x14ac:dyDescent="0.2">
      <c r="A81" s="4" t="s">
        <v>94</v>
      </c>
      <c r="B81" s="17">
        <v>1900</v>
      </c>
      <c r="C81" s="17"/>
      <c r="D81" s="18">
        <f t="shared" si="30"/>
        <v>1900</v>
      </c>
      <c r="E81" s="17">
        <v>1900</v>
      </c>
      <c r="F81" s="17"/>
      <c r="G81" s="18">
        <f t="shared" si="26"/>
        <v>1900</v>
      </c>
      <c r="H81" s="18"/>
      <c r="I81" s="5"/>
      <c r="J81" s="15">
        <f t="shared" si="5"/>
        <v>1900</v>
      </c>
      <c r="K81" s="15">
        <f t="shared" si="6"/>
        <v>0</v>
      </c>
      <c r="L81" s="15">
        <f t="shared" si="4"/>
        <v>1900</v>
      </c>
    </row>
    <row r="82" spans="1:12" ht="12.75" customHeight="1" x14ac:dyDescent="0.2">
      <c r="A82" s="4"/>
      <c r="B82" s="5"/>
      <c r="C82" s="5"/>
      <c r="D82" s="5"/>
      <c r="E82" s="5"/>
      <c r="F82" s="5"/>
      <c r="G82" s="18"/>
      <c r="H82" s="5"/>
      <c r="I82" s="5"/>
      <c r="J82" s="15"/>
      <c r="K82" s="15"/>
      <c r="L82" s="15"/>
    </row>
    <row r="83" spans="1:12" ht="30" customHeight="1" x14ac:dyDescent="0.2">
      <c r="A83" s="44" t="s">
        <v>0</v>
      </c>
      <c r="B83" s="45" t="s">
        <v>82</v>
      </c>
      <c r="C83" s="45"/>
      <c r="D83" s="45"/>
      <c r="E83" s="46" t="s">
        <v>46</v>
      </c>
      <c r="F83" s="46"/>
      <c r="G83" s="46"/>
      <c r="H83" s="45" t="s">
        <v>30</v>
      </c>
      <c r="I83" s="45"/>
      <c r="J83" s="46" t="s">
        <v>132</v>
      </c>
      <c r="K83" s="46"/>
      <c r="L83" s="46"/>
    </row>
    <row r="84" spans="1:12" ht="38.25" x14ac:dyDescent="0.2">
      <c r="A84" s="44"/>
      <c r="B84" s="26" t="s">
        <v>2</v>
      </c>
      <c r="C84" s="26" t="s">
        <v>3</v>
      </c>
      <c r="D84" s="26" t="s">
        <v>31</v>
      </c>
      <c r="E84" s="26" t="s">
        <v>2</v>
      </c>
      <c r="F84" s="26" t="s">
        <v>3</v>
      </c>
      <c r="G84" s="26" t="s">
        <v>32</v>
      </c>
      <c r="H84" s="26" t="s">
        <v>2</v>
      </c>
      <c r="I84" s="26" t="s">
        <v>3</v>
      </c>
      <c r="J84" s="26" t="s">
        <v>2</v>
      </c>
      <c r="K84" s="26" t="s">
        <v>3</v>
      </c>
      <c r="L84" s="26" t="s">
        <v>32</v>
      </c>
    </row>
    <row r="85" spans="1:12" x14ac:dyDescent="0.2">
      <c r="A85" s="33"/>
      <c r="B85" s="26"/>
      <c r="C85" s="26"/>
      <c r="D85" s="26"/>
      <c r="E85" s="26"/>
      <c r="F85" s="26"/>
      <c r="G85" s="26"/>
      <c r="H85" s="41"/>
      <c r="I85" s="41"/>
      <c r="J85" s="41"/>
      <c r="K85" s="41"/>
      <c r="L85" s="41"/>
    </row>
    <row r="86" spans="1:12" x14ac:dyDescent="0.2">
      <c r="A86" s="2" t="s">
        <v>57</v>
      </c>
      <c r="B86" s="27">
        <f>SUM(B87:B90)</f>
        <v>10800</v>
      </c>
      <c r="C86" s="27">
        <f>SUM(C87:C90)</f>
        <v>0</v>
      </c>
      <c r="D86" s="27">
        <f>SUM(D87:D90)</f>
        <v>10800</v>
      </c>
      <c r="E86" s="27">
        <f t="shared" ref="E86:L86" si="31">SUM(E87:E90)</f>
        <v>10800</v>
      </c>
      <c r="F86" s="27">
        <f t="shared" si="31"/>
        <v>0</v>
      </c>
      <c r="G86" s="27">
        <f t="shared" si="31"/>
        <v>10800</v>
      </c>
      <c r="H86" s="27">
        <f t="shared" si="31"/>
        <v>0</v>
      </c>
      <c r="I86" s="27">
        <f t="shared" si="31"/>
        <v>0</v>
      </c>
      <c r="J86" s="27">
        <f t="shared" si="31"/>
        <v>10800</v>
      </c>
      <c r="K86" s="27">
        <f t="shared" si="31"/>
        <v>0</v>
      </c>
      <c r="L86" s="27">
        <f t="shared" si="31"/>
        <v>10800</v>
      </c>
    </row>
    <row r="87" spans="1:12" x14ac:dyDescent="0.2">
      <c r="A87" s="4" t="s">
        <v>58</v>
      </c>
      <c r="B87" s="17">
        <v>1900</v>
      </c>
      <c r="C87" s="17"/>
      <c r="D87" s="18">
        <f t="shared" ref="D87:D90" si="32">SUM(B87:C87)</f>
        <v>1900</v>
      </c>
      <c r="E87" s="17">
        <v>1900</v>
      </c>
      <c r="F87" s="17"/>
      <c r="G87" s="18">
        <f>SUM(E87:F87)</f>
        <v>1900</v>
      </c>
      <c r="H87" s="18"/>
      <c r="I87" s="5"/>
      <c r="J87" s="39">
        <f>SUM(E87,H87)</f>
        <v>1900</v>
      </c>
      <c r="K87" s="39">
        <f>SUM(F87,I87)</f>
        <v>0</v>
      </c>
      <c r="L87" s="5">
        <f>SUM(J87:K87)</f>
        <v>1900</v>
      </c>
    </row>
    <row r="88" spans="1:12" x14ac:dyDescent="0.2">
      <c r="A88" s="4" t="s">
        <v>59</v>
      </c>
      <c r="B88" s="17">
        <v>1900</v>
      </c>
      <c r="C88" s="17"/>
      <c r="D88" s="18">
        <f t="shared" si="32"/>
        <v>1900</v>
      </c>
      <c r="E88" s="17">
        <v>1900</v>
      </c>
      <c r="F88" s="17"/>
      <c r="G88" s="18">
        <f>SUM(E88:F88)</f>
        <v>1900</v>
      </c>
      <c r="H88" s="5"/>
      <c r="I88" s="5"/>
      <c r="J88" s="39">
        <f t="shared" ref="J88:J90" si="33">SUM(E88,H88)</f>
        <v>1900</v>
      </c>
      <c r="K88" s="39">
        <f t="shared" ref="K88:K90" si="34">SUM(F88,I88)</f>
        <v>0</v>
      </c>
      <c r="L88" s="5">
        <f t="shared" ref="L88:L90" si="35">SUM(J88:K88)</f>
        <v>1900</v>
      </c>
    </row>
    <row r="89" spans="1:12" x14ac:dyDescent="0.2">
      <c r="A89" s="4" t="s">
        <v>60</v>
      </c>
      <c r="B89" s="17">
        <v>2000</v>
      </c>
      <c r="C89" s="17"/>
      <c r="D89" s="18">
        <f t="shared" si="32"/>
        <v>2000</v>
      </c>
      <c r="E89" s="17">
        <v>2000</v>
      </c>
      <c r="F89" s="17"/>
      <c r="G89" s="18">
        <f t="shared" ref="G89:G90" si="36">SUM(E89:F89)</f>
        <v>2000</v>
      </c>
      <c r="H89" s="18"/>
      <c r="I89" s="18"/>
      <c r="J89" s="39">
        <f t="shared" si="33"/>
        <v>2000</v>
      </c>
      <c r="K89" s="39">
        <f t="shared" si="34"/>
        <v>0</v>
      </c>
      <c r="L89" s="5">
        <f t="shared" si="35"/>
        <v>2000</v>
      </c>
    </row>
    <row r="90" spans="1:12" x14ac:dyDescent="0.2">
      <c r="A90" s="4" t="s">
        <v>95</v>
      </c>
      <c r="B90" s="17">
        <v>5000</v>
      </c>
      <c r="C90" s="17"/>
      <c r="D90" s="18">
        <f t="shared" si="32"/>
        <v>5000</v>
      </c>
      <c r="E90" s="17">
        <v>5000</v>
      </c>
      <c r="F90" s="17"/>
      <c r="G90" s="18">
        <f t="shared" si="36"/>
        <v>5000</v>
      </c>
      <c r="H90" s="18"/>
      <c r="I90" s="5"/>
      <c r="J90" s="39">
        <f t="shared" si="33"/>
        <v>5000</v>
      </c>
      <c r="K90" s="39">
        <f t="shared" si="34"/>
        <v>0</v>
      </c>
      <c r="L90" s="5">
        <f t="shared" si="35"/>
        <v>5000</v>
      </c>
    </row>
    <row r="91" spans="1:12" x14ac:dyDescent="0.2">
      <c r="A91" s="4"/>
      <c r="B91" s="17"/>
      <c r="C91" s="17"/>
      <c r="D91" s="18"/>
      <c r="E91" s="17"/>
      <c r="F91" s="17"/>
      <c r="G91" s="18"/>
      <c r="H91" s="18"/>
      <c r="I91" s="5"/>
      <c r="J91" s="39"/>
      <c r="K91" s="15"/>
      <c r="L91" s="5"/>
    </row>
    <row r="92" spans="1:12" x14ac:dyDescent="0.2">
      <c r="A92" s="2" t="s">
        <v>61</v>
      </c>
      <c r="B92" s="3">
        <f>SUM(B93:B93)</f>
        <v>4000</v>
      </c>
      <c r="C92" s="3">
        <f>SUM(C93:C93)</f>
        <v>0</v>
      </c>
      <c r="D92" s="3">
        <f>SUM(D93:D93)</f>
        <v>4000</v>
      </c>
      <c r="E92" s="3">
        <f t="shared" ref="E92:L92" si="37">SUM(E93:E93)</f>
        <v>4000</v>
      </c>
      <c r="F92" s="3">
        <f t="shared" si="37"/>
        <v>0</v>
      </c>
      <c r="G92" s="3">
        <f t="shared" si="37"/>
        <v>4000</v>
      </c>
      <c r="H92" s="3">
        <f t="shared" si="37"/>
        <v>0</v>
      </c>
      <c r="I92" s="3">
        <f t="shared" si="37"/>
        <v>0</v>
      </c>
      <c r="J92" s="3">
        <f t="shared" si="37"/>
        <v>4000</v>
      </c>
      <c r="K92" s="3">
        <f t="shared" si="37"/>
        <v>0</v>
      </c>
      <c r="L92" s="3">
        <f t="shared" si="37"/>
        <v>4000</v>
      </c>
    </row>
    <row r="93" spans="1:12" x14ac:dyDescent="0.2">
      <c r="A93" s="4" t="s">
        <v>62</v>
      </c>
      <c r="B93" s="17">
        <v>4000</v>
      </c>
      <c r="C93" s="17"/>
      <c r="D93" s="18">
        <f>SUM(B93:C93)</f>
        <v>4000</v>
      </c>
      <c r="E93" s="17">
        <v>4000</v>
      </c>
      <c r="F93" s="17"/>
      <c r="G93" s="18">
        <f>SUM(E93:F93)</f>
        <v>4000</v>
      </c>
      <c r="H93" s="18"/>
      <c r="I93" s="5"/>
      <c r="J93" s="39">
        <f t="shared" ref="J93:J159" si="38">SUM(E93,H93)</f>
        <v>4000</v>
      </c>
      <c r="K93" s="15">
        <f t="shared" ref="K93:K159" si="39">SUM(F93,I93)</f>
        <v>0</v>
      </c>
      <c r="L93" s="5">
        <f t="shared" ref="L93:L159" si="40">SUM(J93:K93)</f>
        <v>4000</v>
      </c>
    </row>
    <row r="94" spans="1:12" x14ac:dyDescent="0.2">
      <c r="A94" s="4"/>
      <c r="B94" s="17"/>
      <c r="C94" s="17"/>
      <c r="D94" s="18"/>
      <c r="E94" s="17"/>
      <c r="F94" s="17"/>
      <c r="G94" s="18"/>
      <c r="H94" s="18"/>
      <c r="I94" s="5"/>
      <c r="J94" s="39"/>
      <c r="K94" s="15"/>
      <c r="L94" s="5"/>
    </row>
    <row r="95" spans="1:12" x14ac:dyDescent="0.2">
      <c r="A95" s="2" t="s">
        <v>121</v>
      </c>
      <c r="B95" s="35">
        <f>B96</f>
        <v>0</v>
      </c>
      <c r="C95" s="35">
        <f t="shared" ref="C95:L95" si="41">C96</f>
        <v>0</v>
      </c>
      <c r="D95" s="35">
        <f t="shared" si="41"/>
        <v>0</v>
      </c>
      <c r="E95" s="35">
        <f t="shared" si="41"/>
        <v>0</v>
      </c>
      <c r="F95" s="35">
        <f t="shared" si="41"/>
        <v>0</v>
      </c>
      <c r="G95" s="35">
        <f t="shared" si="41"/>
        <v>0</v>
      </c>
      <c r="H95" s="35">
        <f t="shared" si="41"/>
        <v>6537</v>
      </c>
      <c r="I95" s="35">
        <f t="shared" si="41"/>
        <v>0</v>
      </c>
      <c r="J95" s="35">
        <f t="shared" si="41"/>
        <v>6537</v>
      </c>
      <c r="K95" s="35">
        <f t="shared" si="41"/>
        <v>0</v>
      </c>
      <c r="L95" s="35">
        <f t="shared" si="41"/>
        <v>6537</v>
      </c>
    </row>
    <row r="96" spans="1:12" x14ac:dyDescent="0.2">
      <c r="A96" s="4" t="s">
        <v>122</v>
      </c>
      <c r="B96" s="17"/>
      <c r="C96" s="17"/>
      <c r="D96" s="18"/>
      <c r="E96" s="17"/>
      <c r="F96" s="17"/>
      <c r="G96" s="18"/>
      <c r="H96" s="18">
        <v>6537</v>
      </c>
      <c r="I96" s="5"/>
      <c r="J96" s="39">
        <f>SUM(E96,H96)</f>
        <v>6537</v>
      </c>
      <c r="K96" s="39">
        <f>SUM(F96,I96)</f>
        <v>0</v>
      </c>
      <c r="L96" s="5">
        <f>SUM(J96:K96)</f>
        <v>6537</v>
      </c>
    </row>
    <row r="97" spans="1:12" x14ac:dyDescent="0.2">
      <c r="A97" s="4"/>
      <c r="B97" s="17"/>
      <c r="C97" s="17"/>
      <c r="D97" s="18"/>
      <c r="E97" s="17"/>
      <c r="F97" s="17"/>
      <c r="G97" s="18"/>
      <c r="H97" s="18"/>
      <c r="I97" s="5"/>
      <c r="J97" s="39"/>
      <c r="K97" s="15"/>
      <c r="L97" s="5"/>
    </row>
    <row r="98" spans="1:12" x14ac:dyDescent="0.2">
      <c r="A98" s="3" t="s">
        <v>9</v>
      </c>
      <c r="B98" s="27">
        <f>SUM(B99:B105)</f>
        <v>7953</v>
      </c>
      <c r="C98" s="27">
        <f t="shared" ref="C98:D98" si="42">SUM(C99:C105)</f>
        <v>500</v>
      </c>
      <c r="D98" s="27">
        <f t="shared" si="42"/>
        <v>8453</v>
      </c>
      <c r="E98" s="27">
        <f>SUM(E99:E105)</f>
        <v>7953</v>
      </c>
      <c r="F98" s="27">
        <f t="shared" ref="F98:L98" si="43">SUM(F99:F105)</f>
        <v>500</v>
      </c>
      <c r="G98" s="27">
        <f t="shared" si="43"/>
        <v>8453</v>
      </c>
      <c r="H98" s="27">
        <f t="shared" si="43"/>
        <v>965</v>
      </c>
      <c r="I98" s="27">
        <f t="shared" si="43"/>
        <v>0</v>
      </c>
      <c r="J98" s="27">
        <f t="shared" si="43"/>
        <v>8918</v>
      </c>
      <c r="K98" s="27">
        <f t="shared" si="43"/>
        <v>500</v>
      </c>
      <c r="L98" s="27">
        <f t="shared" si="43"/>
        <v>9418</v>
      </c>
    </row>
    <row r="99" spans="1:12" x14ac:dyDescent="0.2">
      <c r="A99" s="5" t="s">
        <v>40</v>
      </c>
      <c r="B99" s="18">
        <v>1000</v>
      </c>
      <c r="C99" s="18"/>
      <c r="D99" s="18">
        <f t="shared" ref="D99:D105" si="44">SUM(B99:C99)</f>
        <v>1000</v>
      </c>
      <c r="E99" s="18">
        <v>1000</v>
      </c>
      <c r="F99" s="18"/>
      <c r="G99" s="18">
        <f>SUM(E99:F99)</f>
        <v>1000</v>
      </c>
      <c r="H99" s="5"/>
      <c r="I99" s="5"/>
      <c r="J99" s="39">
        <f t="shared" si="38"/>
        <v>1000</v>
      </c>
      <c r="K99" s="15">
        <f t="shared" si="39"/>
        <v>0</v>
      </c>
      <c r="L99" s="5">
        <f t="shared" si="40"/>
        <v>1000</v>
      </c>
    </row>
    <row r="100" spans="1:12" x14ac:dyDescent="0.2">
      <c r="A100" s="5" t="s">
        <v>127</v>
      </c>
      <c r="B100" s="18"/>
      <c r="C100" s="18"/>
      <c r="D100" s="18"/>
      <c r="E100" s="18"/>
      <c r="F100" s="18"/>
      <c r="G100" s="18"/>
      <c r="H100" s="5">
        <v>203</v>
      </c>
      <c r="I100" s="5"/>
      <c r="J100" s="39">
        <f t="shared" si="38"/>
        <v>203</v>
      </c>
      <c r="K100" s="15">
        <f t="shared" si="39"/>
        <v>0</v>
      </c>
      <c r="L100" s="5">
        <f t="shared" si="40"/>
        <v>203</v>
      </c>
    </row>
    <row r="101" spans="1:12" x14ac:dyDescent="0.2">
      <c r="A101" s="5" t="s">
        <v>63</v>
      </c>
      <c r="B101" s="18">
        <v>4445</v>
      </c>
      <c r="C101" s="17"/>
      <c r="D101" s="18">
        <f t="shared" si="44"/>
        <v>4445</v>
      </c>
      <c r="E101" s="18">
        <v>4445</v>
      </c>
      <c r="F101" s="17"/>
      <c r="G101" s="18">
        <f>SUM(E101:F101)</f>
        <v>4445</v>
      </c>
      <c r="H101" s="5"/>
      <c r="I101" s="5"/>
      <c r="J101" s="39">
        <f t="shared" si="38"/>
        <v>4445</v>
      </c>
      <c r="K101" s="15">
        <f t="shared" si="39"/>
        <v>0</v>
      </c>
      <c r="L101" s="5">
        <f t="shared" si="40"/>
        <v>4445</v>
      </c>
    </row>
    <row r="102" spans="1:12" x14ac:dyDescent="0.2">
      <c r="A102" s="5" t="s">
        <v>64</v>
      </c>
      <c r="B102" s="18">
        <v>508</v>
      </c>
      <c r="C102" s="17"/>
      <c r="D102" s="18">
        <f t="shared" si="44"/>
        <v>508</v>
      </c>
      <c r="E102" s="18">
        <v>508</v>
      </c>
      <c r="F102" s="17"/>
      <c r="G102" s="18">
        <f>SUM(E102:F102)</f>
        <v>508</v>
      </c>
      <c r="H102" s="5"/>
      <c r="I102" s="5"/>
      <c r="J102" s="39">
        <f t="shared" si="38"/>
        <v>508</v>
      </c>
      <c r="K102" s="15">
        <f t="shared" si="39"/>
        <v>0</v>
      </c>
      <c r="L102" s="5">
        <f t="shared" si="40"/>
        <v>508</v>
      </c>
    </row>
    <row r="103" spans="1:12" x14ac:dyDescent="0.2">
      <c r="A103" s="5" t="s">
        <v>22</v>
      </c>
      <c r="B103" s="18">
        <v>2000</v>
      </c>
      <c r="C103" s="17"/>
      <c r="D103" s="18">
        <f t="shared" si="44"/>
        <v>2000</v>
      </c>
      <c r="E103" s="18">
        <v>2000</v>
      </c>
      <c r="F103" s="17"/>
      <c r="G103" s="18">
        <f>SUM(E103:F103)</f>
        <v>2000</v>
      </c>
      <c r="H103" s="5"/>
      <c r="I103" s="5"/>
      <c r="J103" s="39">
        <f t="shared" si="38"/>
        <v>2000</v>
      </c>
      <c r="K103" s="15">
        <f t="shared" si="39"/>
        <v>0</v>
      </c>
      <c r="L103" s="5">
        <f t="shared" si="40"/>
        <v>2000</v>
      </c>
    </row>
    <row r="104" spans="1:12" x14ac:dyDescent="0.2">
      <c r="A104" s="5" t="s">
        <v>124</v>
      </c>
      <c r="B104" s="18"/>
      <c r="C104" s="17"/>
      <c r="D104" s="18"/>
      <c r="E104" s="18"/>
      <c r="F104" s="17"/>
      <c r="G104" s="18"/>
      <c r="H104" s="5">
        <v>762</v>
      </c>
      <c r="I104" s="5"/>
      <c r="J104" s="39">
        <f t="shared" si="38"/>
        <v>762</v>
      </c>
      <c r="K104" s="15">
        <f t="shared" si="39"/>
        <v>0</v>
      </c>
      <c r="L104" s="5">
        <f t="shared" si="40"/>
        <v>762</v>
      </c>
    </row>
    <row r="105" spans="1:12" x14ac:dyDescent="0.2">
      <c r="A105" s="5" t="s">
        <v>39</v>
      </c>
      <c r="B105" s="17"/>
      <c r="C105" s="17">
        <v>500</v>
      </c>
      <c r="D105" s="18">
        <f t="shared" si="44"/>
        <v>500</v>
      </c>
      <c r="E105" s="17"/>
      <c r="F105" s="17">
        <v>500</v>
      </c>
      <c r="G105" s="18">
        <f>SUM(E105:F105)</f>
        <v>500</v>
      </c>
      <c r="H105" s="5"/>
      <c r="I105" s="5"/>
      <c r="J105" s="39">
        <f t="shared" si="38"/>
        <v>0</v>
      </c>
      <c r="K105" s="15">
        <f t="shared" si="39"/>
        <v>500</v>
      </c>
      <c r="L105" s="5">
        <f t="shared" si="40"/>
        <v>500</v>
      </c>
    </row>
    <row r="106" spans="1:12" x14ac:dyDescent="0.2">
      <c r="A106" s="5"/>
      <c r="B106" s="17"/>
      <c r="C106" s="17"/>
      <c r="D106" s="18"/>
      <c r="E106" s="17"/>
      <c r="F106" s="17"/>
      <c r="G106" s="18"/>
      <c r="H106" s="5"/>
      <c r="I106" s="5"/>
      <c r="J106" s="39"/>
      <c r="K106" s="15"/>
      <c r="L106" s="5"/>
    </row>
    <row r="107" spans="1:12" x14ac:dyDescent="0.2">
      <c r="A107" s="8" t="s">
        <v>10</v>
      </c>
      <c r="B107" s="37">
        <f>SUM(B109,B112:B115)</f>
        <v>13000</v>
      </c>
      <c r="C107" s="37">
        <f>SUM(C109,C112:C115)</f>
        <v>0</v>
      </c>
      <c r="D107" s="37">
        <f>SUM(D109,D112:D115)</f>
        <v>13000</v>
      </c>
      <c r="E107" s="37">
        <f t="shared" ref="E107:L107" si="45">SUM(E109,E112:E115)</f>
        <v>13000</v>
      </c>
      <c r="F107" s="37">
        <f t="shared" si="45"/>
        <v>0</v>
      </c>
      <c r="G107" s="37">
        <f t="shared" si="45"/>
        <v>13000</v>
      </c>
      <c r="H107" s="37">
        <f t="shared" si="45"/>
        <v>0</v>
      </c>
      <c r="I107" s="37">
        <f t="shared" si="45"/>
        <v>0</v>
      </c>
      <c r="J107" s="37">
        <f t="shared" si="45"/>
        <v>13000</v>
      </c>
      <c r="K107" s="37">
        <f t="shared" si="45"/>
        <v>0</v>
      </c>
      <c r="L107" s="37">
        <f t="shared" si="45"/>
        <v>13000</v>
      </c>
    </row>
    <row r="108" spans="1:12" x14ac:dyDescent="0.2">
      <c r="A108" s="2" t="s">
        <v>21</v>
      </c>
      <c r="B108" s="17"/>
      <c r="C108" s="17"/>
      <c r="D108" s="18"/>
      <c r="E108" s="17"/>
      <c r="F108" s="17"/>
      <c r="G108" s="18"/>
      <c r="H108" s="5"/>
      <c r="I108" s="18"/>
      <c r="J108" s="39"/>
      <c r="K108" s="15"/>
      <c r="L108" s="5"/>
    </row>
    <row r="109" spans="1:12" x14ac:dyDescent="0.2">
      <c r="A109" s="14" t="s">
        <v>29</v>
      </c>
      <c r="B109" s="27">
        <f>SUM(B110:B110)</f>
        <v>2500</v>
      </c>
      <c r="C109" s="27">
        <f t="shared" ref="C109:L109" si="46">SUM(C110:C110)</f>
        <v>0</v>
      </c>
      <c r="D109" s="27">
        <f t="shared" si="46"/>
        <v>2500</v>
      </c>
      <c r="E109" s="27">
        <f t="shared" si="46"/>
        <v>2500</v>
      </c>
      <c r="F109" s="27">
        <f t="shared" si="46"/>
        <v>0</v>
      </c>
      <c r="G109" s="27">
        <f t="shared" si="46"/>
        <v>2500</v>
      </c>
      <c r="H109" s="27">
        <f t="shared" si="46"/>
        <v>0</v>
      </c>
      <c r="I109" s="27">
        <f t="shared" si="46"/>
        <v>0</v>
      </c>
      <c r="J109" s="27">
        <f t="shared" si="46"/>
        <v>2500</v>
      </c>
      <c r="K109" s="27">
        <f t="shared" si="46"/>
        <v>0</v>
      </c>
      <c r="L109" s="27">
        <f t="shared" si="46"/>
        <v>2500</v>
      </c>
    </row>
    <row r="110" spans="1:12" x14ac:dyDescent="0.2">
      <c r="A110" s="19" t="s">
        <v>25</v>
      </c>
      <c r="B110" s="17">
        <v>2500</v>
      </c>
      <c r="C110" s="17"/>
      <c r="D110" s="18">
        <f t="shared" ref="D110:D115" si="47">SUM(B110:C110)</f>
        <v>2500</v>
      </c>
      <c r="E110" s="17">
        <v>2500</v>
      </c>
      <c r="F110" s="17"/>
      <c r="G110" s="18">
        <f>SUM(E110:F110)</f>
        <v>2500</v>
      </c>
      <c r="H110" s="5"/>
      <c r="I110" s="18"/>
      <c r="J110" s="39">
        <f t="shared" ref="J110:J111" si="48">SUM(E110,H110)</f>
        <v>2500</v>
      </c>
      <c r="K110" s="39">
        <f t="shared" ref="K110:K111" si="49">SUM(F110,I110)</f>
        <v>0</v>
      </c>
      <c r="L110" s="5">
        <f t="shared" ref="L110:L111" si="50">SUM(J110:K110)</f>
        <v>2500</v>
      </c>
    </row>
    <row r="111" spans="1:12" x14ac:dyDescent="0.2">
      <c r="A111" s="19"/>
      <c r="B111" s="17"/>
      <c r="C111" s="17"/>
      <c r="D111" s="18"/>
      <c r="E111" s="17"/>
      <c r="F111" s="17"/>
      <c r="G111" s="18"/>
      <c r="H111" s="17"/>
      <c r="I111" s="17"/>
      <c r="J111" s="39">
        <f t="shared" si="48"/>
        <v>0</v>
      </c>
      <c r="K111" s="39">
        <f t="shared" si="49"/>
        <v>0</v>
      </c>
      <c r="L111" s="5">
        <f t="shared" si="50"/>
        <v>0</v>
      </c>
    </row>
    <row r="112" spans="1:12" x14ac:dyDescent="0.2">
      <c r="A112" s="19" t="s">
        <v>96</v>
      </c>
      <c r="B112" s="17">
        <v>2500</v>
      </c>
      <c r="C112" s="17"/>
      <c r="D112" s="18">
        <f t="shared" si="47"/>
        <v>2500</v>
      </c>
      <c r="E112" s="17">
        <v>2500</v>
      </c>
      <c r="F112" s="17"/>
      <c r="G112" s="18">
        <f t="shared" ref="G112:G115" si="51">SUM(E112:F112)</f>
        <v>2500</v>
      </c>
      <c r="H112" s="5"/>
      <c r="I112" s="18"/>
      <c r="J112" s="39">
        <f>SUM(E112,H112)</f>
        <v>2500</v>
      </c>
      <c r="K112" s="39">
        <f>SUM(F112,I112)</f>
        <v>0</v>
      </c>
      <c r="L112" s="5">
        <f>SUM(J112:K112)</f>
        <v>2500</v>
      </c>
    </row>
    <row r="113" spans="1:16" x14ac:dyDescent="0.2">
      <c r="A113" s="19" t="s">
        <v>97</v>
      </c>
      <c r="B113" s="17">
        <v>2500</v>
      </c>
      <c r="C113" s="17"/>
      <c r="D113" s="18">
        <f t="shared" si="47"/>
        <v>2500</v>
      </c>
      <c r="E113" s="17">
        <v>2500</v>
      </c>
      <c r="F113" s="17"/>
      <c r="G113" s="18">
        <f t="shared" si="51"/>
        <v>2500</v>
      </c>
      <c r="H113" s="5"/>
      <c r="I113" s="5"/>
      <c r="J113" s="39">
        <f t="shared" ref="J113:J115" si="52">SUM(E113,H113)</f>
        <v>2500</v>
      </c>
      <c r="K113" s="39">
        <f t="shared" ref="K113:K114" si="53">SUM(F113,I113)</f>
        <v>0</v>
      </c>
      <c r="L113" s="5">
        <f t="shared" ref="L113:L115" si="54">SUM(J113:K113)</f>
        <v>2500</v>
      </c>
    </row>
    <row r="114" spans="1:16" x14ac:dyDescent="0.2">
      <c r="A114" s="4" t="s">
        <v>24</v>
      </c>
      <c r="B114" s="17">
        <v>4500</v>
      </c>
      <c r="C114" s="17"/>
      <c r="D114" s="18">
        <f t="shared" si="47"/>
        <v>4500</v>
      </c>
      <c r="E114" s="18">
        <v>4500</v>
      </c>
      <c r="F114" s="18"/>
      <c r="G114" s="18">
        <f t="shared" si="51"/>
        <v>4500</v>
      </c>
      <c r="H114" s="27"/>
      <c r="I114" s="27">
        <f t="shared" ref="I114" si="55">SUM(I115:I124)</f>
        <v>0</v>
      </c>
      <c r="J114" s="39">
        <f t="shared" si="52"/>
        <v>4500</v>
      </c>
      <c r="K114" s="39">
        <f t="shared" si="53"/>
        <v>0</v>
      </c>
      <c r="L114" s="5">
        <f t="shared" si="54"/>
        <v>4500</v>
      </c>
    </row>
    <row r="115" spans="1:16" x14ac:dyDescent="0.2">
      <c r="A115" s="4" t="s">
        <v>28</v>
      </c>
      <c r="B115" s="17">
        <v>1000</v>
      </c>
      <c r="C115" s="17"/>
      <c r="D115" s="18">
        <f t="shared" si="47"/>
        <v>1000</v>
      </c>
      <c r="E115" s="17">
        <v>1000</v>
      </c>
      <c r="F115" s="17"/>
      <c r="G115" s="18">
        <f t="shared" si="51"/>
        <v>1000</v>
      </c>
      <c r="H115" s="5"/>
      <c r="I115" s="5"/>
      <c r="J115" s="39">
        <f t="shared" si="52"/>
        <v>1000</v>
      </c>
      <c r="K115" s="15">
        <f t="shared" si="39"/>
        <v>0</v>
      </c>
      <c r="L115" s="5">
        <f t="shared" si="54"/>
        <v>1000</v>
      </c>
      <c r="N115" s="32"/>
    </row>
    <row r="116" spans="1:16" x14ac:dyDescent="0.2">
      <c r="A116" s="4"/>
      <c r="B116" s="17"/>
      <c r="C116" s="17"/>
      <c r="D116" s="18"/>
      <c r="E116" s="18"/>
      <c r="F116" s="17"/>
      <c r="G116" s="18"/>
      <c r="H116" s="5"/>
      <c r="I116" s="5"/>
      <c r="J116" s="39"/>
      <c r="K116" s="15"/>
      <c r="L116" s="5"/>
    </row>
    <row r="117" spans="1:16" x14ac:dyDescent="0.2">
      <c r="A117" s="8" t="s">
        <v>11</v>
      </c>
      <c r="B117" s="37">
        <f>SUM(B118:B159)</f>
        <v>49896</v>
      </c>
      <c r="C117" s="37">
        <f>SUM(C118:C159)</f>
        <v>0</v>
      </c>
      <c r="D117" s="37">
        <f>SUM(D118:D159)</f>
        <v>49896</v>
      </c>
      <c r="E117" s="37">
        <f t="shared" ref="E117:L117" si="56">SUM(E118:E159)</f>
        <v>49896</v>
      </c>
      <c r="F117" s="37">
        <f t="shared" si="56"/>
        <v>0</v>
      </c>
      <c r="G117" s="37">
        <f t="shared" si="56"/>
        <v>49896</v>
      </c>
      <c r="H117" s="37">
        <f>SUM(H118:H159)</f>
        <v>643</v>
      </c>
      <c r="I117" s="37">
        <f t="shared" si="56"/>
        <v>0</v>
      </c>
      <c r="J117" s="37">
        <f t="shared" si="56"/>
        <v>50539</v>
      </c>
      <c r="K117" s="37">
        <f t="shared" si="56"/>
        <v>0</v>
      </c>
      <c r="L117" s="37">
        <f t="shared" si="56"/>
        <v>50539</v>
      </c>
    </row>
    <row r="118" spans="1:16" x14ac:dyDescent="0.2">
      <c r="A118" s="4" t="s">
        <v>98</v>
      </c>
      <c r="B118" s="17">
        <v>1905</v>
      </c>
      <c r="C118" s="17"/>
      <c r="D118" s="18">
        <f t="shared" ref="D118:D159" si="57">SUM(B118:C118)</f>
        <v>1905</v>
      </c>
      <c r="E118" s="17">
        <v>1905</v>
      </c>
      <c r="F118" s="17"/>
      <c r="G118" s="18">
        <f t="shared" ref="G118:G159" si="58">SUM(E118:F118)</f>
        <v>1905</v>
      </c>
      <c r="H118" s="5"/>
      <c r="I118" s="5"/>
      <c r="J118" s="39">
        <f t="shared" si="38"/>
        <v>1905</v>
      </c>
      <c r="K118" s="15">
        <f t="shared" si="39"/>
        <v>0</v>
      </c>
      <c r="L118" s="5">
        <f t="shared" si="40"/>
        <v>1905</v>
      </c>
    </row>
    <row r="119" spans="1:16" x14ac:dyDescent="0.2">
      <c r="A119" s="4" t="s">
        <v>41</v>
      </c>
      <c r="B119" s="17">
        <v>1518</v>
      </c>
      <c r="C119" s="17"/>
      <c r="D119" s="18">
        <f t="shared" si="57"/>
        <v>1518</v>
      </c>
      <c r="E119" s="17">
        <v>1518</v>
      </c>
      <c r="F119" s="17"/>
      <c r="G119" s="18">
        <f t="shared" si="58"/>
        <v>1518</v>
      </c>
      <c r="H119" s="5"/>
      <c r="I119" s="5"/>
      <c r="J119" s="39">
        <f t="shared" si="38"/>
        <v>1518</v>
      </c>
      <c r="K119" s="15">
        <f t="shared" si="39"/>
        <v>0</v>
      </c>
      <c r="L119" s="5">
        <f t="shared" si="40"/>
        <v>1518</v>
      </c>
    </row>
    <row r="120" spans="1:16" x14ac:dyDescent="0.2">
      <c r="A120" s="4" t="s">
        <v>14</v>
      </c>
      <c r="B120" s="17">
        <v>1219</v>
      </c>
      <c r="C120" s="17"/>
      <c r="D120" s="18">
        <f t="shared" si="57"/>
        <v>1219</v>
      </c>
      <c r="E120" s="17">
        <v>1219</v>
      </c>
      <c r="F120" s="17"/>
      <c r="G120" s="18">
        <f t="shared" si="58"/>
        <v>1219</v>
      </c>
      <c r="H120" s="5"/>
      <c r="I120" s="31"/>
      <c r="J120" s="39">
        <f t="shared" si="38"/>
        <v>1219</v>
      </c>
      <c r="K120" s="15">
        <f t="shared" si="39"/>
        <v>0</v>
      </c>
      <c r="L120" s="5">
        <f t="shared" si="40"/>
        <v>1219</v>
      </c>
    </row>
    <row r="121" spans="1:16" x14ac:dyDescent="0.2">
      <c r="A121" s="4" t="s">
        <v>65</v>
      </c>
      <c r="B121" s="17">
        <v>254</v>
      </c>
      <c r="C121" s="17"/>
      <c r="D121" s="18">
        <f t="shared" si="57"/>
        <v>254</v>
      </c>
      <c r="E121" s="17">
        <v>254</v>
      </c>
      <c r="F121" s="17"/>
      <c r="G121" s="18">
        <f t="shared" si="58"/>
        <v>254</v>
      </c>
      <c r="H121" s="5"/>
      <c r="I121" s="21"/>
      <c r="J121" s="39">
        <f t="shared" si="38"/>
        <v>254</v>
      </c>
      <c r="K121" s="15">
        <f t="shared" si="39"/>
        <v>0</v>
      </c>
      <c r="L121" s="5">
        <f t="shared" si="40"/>
        <v>254</v>
      </c>
    </row>
    <row r="122" spans="1:16" x14ac:dyDescent="0.2">
      <c r="A122" s="4" t="s">
        <v>99</v>
      </c>
      <c r="B122" s="17">
        <v>508</v>
      </c>
      <c r="C122" s="17"/>
      <c r="D122" s="18">
        <f t="shared" si="57"/>
        <v>508</v>
      </c>
      <c r="E122" s="17">
        <v>508</v>
      </c>
      <c r="F122" s="17"/>
      <c r="G122" s="18">
        <f t="shared" si="58"/>
        <v>508</v>
      </c>
      <c r="H122" s="5"/>
      <c r="I122" s="21"/>
      <c r="J122" s="39">
        <f t="shared" si="38"/>
        <v>508</v>
      </c>
      <c r="K122" s="15">
        <f t="shared" si="39"/>
        <v>0</v>
      </c>
      <c r="L122" s="5">
        <f t="shared" si="40"/>
        <v>508</v>
      </c>
    </row>
    <row r="123" spans="1:16" x14ac:dyDescent="0.2">
      <c r="A123" s="4" t="s">
        <v>100</v>
      </c>
      <c r="B123" s="17">
        <v>1270</v>
      </c>
      <c r="C123" s="17"/>
      <c r="D123" s="18">
        <f t="shared" si="57"/>
        <v>1270</v>
      </c>
      <c r="E123" s="17">
        <v>1270</v>
      </c>
      <c r="F123" s="17"/>
      <c r="G123" s="18">
        <f t="shared" si="58"/>
        <v>1270</v>
      </c>
      <c r="H123" s="5"/>
      <c r="I123" s="5"/>
      <c r="J123" s="39">
        <f t="shared" si="38"/>
        <v>1270</v>
      </c>
      <c r="K123" s="15">
        <f t="shared" si="39"/>
        <v>0</v>
      </c>
      <c r="L123" s="5">
        <f t="shared" si="40"/>
        <v>1270</v>
      </c>
    </row>
    <row r="124" spans="1:16" x14ac:dyDescent="0.2">
      <c r="A124" s="4" t="s">
        <v>66</v>
      </c>
      <c r="B124" s="17">
        <v>3048</v>
      </c>
      <c r="C124" s="17"/>
      <c r="D124" s="18">
        <f t="shared" si="57"/>
        <v>3048</v>
      </c>
      <c r="E124" s="17">
        <v>3048</v>
      </c>
      <c r="F124" s="17"/>
      <c r="G124" s="18">
        <f t="shared" si="58"/>
        <v>3048</v>
      </c>
      <c r="H124" s="5"/>
      <c r="I124" s="5"/>
      <c r="J124" s="39">
        <f t="shared" si="38"/>
        <v>3048</v>
      </c>
      <c r="K124" s="15">
        <f t="shared" si="39"/>
        <v>0</v>
      </c>
      <c r="L124" s="5">
        <f t="shared" si="40"/>
        <v>3048</v>
      </c>
    </row>
    <row r="125" spans="1:16" x14ac:dyDescent="0.2">
      <c r="A125" s="4" t="s">
        <v>101</v>
      </c>
      <c r="B125" s="17">
        <v>5080</v>
      </c>
      <c r="C125" s="17"/>
      <c r="D125" s="18">
        <f t="shared" si="57"/>
        <v>5080</v>
      </c>
      <c r="E125" s="17">
        <v>5080</v>
      </c>
      <c r="F125" s="17"/>
      <c r="G125" s="18">
        <f t="shared" si="58"/>
        <v>5080</v>
      </c>
      <c r="H125" s="5"/>
      <c r="I125" s="5"/>
      <c r="J125" s="39">
        <f t="shared" si="38"/>
        <v>5080</v>
      </c>
      <c r="K125" s="15"/>
      <c r="L125" s="5">
        <f t="shared" si="40"/>
        <v>5080</v>
      </c>
    </row>
    <row r="126" spans="1:16" x14ac:dyDescent="0.2">
      <c r="A126" s="4" t="s">
        <v>67</v>
      </c>
      <c r="B126" s="17">
        <v>381</v>
      </c>
      <c r="C126" s="17"/>
      <c r="D126" s="18">
        <f t="shared" si="57"/>
        <v>381</v>
      </c>
      <c r="E126" s="17">
        <v>381</v>
      </c>
      <c r="F126" s="17"/>
      <c r="G126" s="18">
        <f t="shared" si="58"/>
        <v>381</v>
      </c>
      <c r="H126" s="5"/>
      <c r="I126" s="5"/>
      <c r="J126" s="39">
        <f t="shared" si="38"/>
        <v>381</v>
      </c>
      <c r="K126" s="15">
        <f t="shared" ref="K126" si="59">SUM(K128,K130:K131)</f>
        <v>0</v>
      </c>
      <c r="L126" s="5">
        <f t="shared" si="40"/>
        <v>381</v>
      </c>
    </row>
    <row r="127" spans="1:16" x14ac:dyDescent="0.2">
      <c r="A127" s="4" t="s">
        <v>68</v>
      </c>
      <c r="B127" s="17">
        <v>508</v>
      </c>
      <c r="C127" s="17"/>
      <c r="D127" s="18">
        <f t="shared" si="57"/>
        <v>508</v>
      </c>
      <c r="E127" s="17">
        <v>508</v>
      </c>
      <c r="F127" s="17"/>
      <c r="G127" s="18">
        <f t="shared" si="58"/>
        <v>508</v>
      </c>
      <c r="H127" s="5"/>
      <c r="I127" s="5"/>
      <c r="J127" s="39">
        <f t="shared" si="38"/>
        <v>508</v>
      </c>
      <c r="K127" s="15"/>
      <c r="L127" s="5">
        <f t="shared" si="40"/>
        <v>508</v>
      </c>
      <c r="P127" s="32"/>
    </row>
    <row r="128" spans="1:16" x14ac:dyDescent="0.2">
      <c r="A128" s="4" t="s">
        <v>42</v>
      </c>
      <c r="B128" s="17">
        <v>432</v>
      </c>
      <c r="C128" s="17"/>
      <c r="D128" s="18">
        <f t="shared" si="57"/>
        <v>432</v>
      </c>
      <c r="E128" s="17">
        <v>432</v>
      </c>
      <c r="F128" s="17"/>
      <c r="G128" s="18">
        <f t="shared" si="58"/>
        <v>432</v>
      </c>
      <c r="H128" s="5"/>
      <c r="I128" s="5"/>
      <c r="J128" s="39">
        <f t="shared" si="38"/>
        <v>432</v>
      </c>
      <c r="K128" s="15">
        <f t="shared" ref="K128" si="60">SUM(K129:K129)</f>
        <v>0</v>
      </c>
      <c r="L128" s="5">
        <f t="shared" si="40"/>
        <v>432</v>
      </c>
    </row>
    <row r="129" spans="1:12" x14ac:dyDescent="0.2">
      <c r="A129" s="4" t="s">
        <v>15</v>
      </c>
      <c r="B129" s="17">
        <v>1143</v>
      </c>
      <c r="C129" s="17"/>
      <c r="D129" s="18">
        <f t="shared" si="57"/>
        <v>1143</v>
      </c>
      <c r="E129" s="17">
        <v>1143</v>
      </c>
      <c r="F129" s="17"/>
      <c r="G129" s="18">
        <f t="shared" si="58"/>
        <v>1143</v>
      </c>
      <c r="H129" s="5"/>
      <c r="I129" s="5"/>
      <c r="J129" s="39">
        <f t="shared" si="38"/>
        <v>1143</v>
      </c>
      <c r="K129" s="15">
        <f t="shared" si="39"/>
        <v>0</v>
      </c>
      <c r="L129" s="5">
        <f t="shared" si="40"/>
        <v>1143</v>
      </c>
    </row>
    <row r="130" spans="1:12" x14ac:dyDescent="0.2">
      <c r="A130" s="4" t="s">
        <v>102</v>
      </c>
      <c r="B130" s="17">
        <v>508</v>
      </c>
      <c r="C130" s="17"/>
      <c r="D130" s="18">
        <f t="shared" si="57"/>
        <v>508</v>
      </c>
      <c r="E130" s="17">
        <v>508</v>
      </c>
      <c r="F130" s="17"/>
      <c r="G130" s="18">
        <f t="shared" si="58"/>
        <v>508</v>
      </c>
      <c r="H130" s="5"/>
      <c r="I130" s="5"/>
      <c r="J130" s="39">
        <f t="shared" si="38"/>
        <v>508</v>
      </c>
      <c r="K130" s="15">
        <f t="shared" si="39"/>
        <v>0</v>
      </c>
      <c r="L130" s="5">
        <f t="shared" si="40"/>
        <v>508</v>
      </c>
    </row>
    <row r="131" spans="1:12" x14ac:dyDescent="0.2">
      <c r="A131" s="4" t="s">
        <v>69</v>
      </c>
      <c r="B131" s="17">
        <v>826</v>
      </c>
      <c r="C131" s="15"/>
      <c r="D131" s="18">
        <f t="shared" si="57"/>
        <v>826</v>
      </c>
      <c r="E131" s="17">
        <v>826</v>
      </c>
      <c r="F131" s="17"/>
      <c r="G131" s="18">
        <f t="shared" si="58"/>
        <v>826</v>
      </c>
      <c r="H131" s="5"/>
      <c r="I131" s="5"/>
      <c r="J131" s="39">
        <f t="shared" si="38"/>
        <v>826</v>
      </c>
      <c r="K131" s="15">
        <f t="shared" si="39"/>
        <v>0</v>
      </c>
      <c r="L131" s="5">
        <f t="shared" si="40"/>
        <v>826</v>
      </c>
    </row>
    <row r="132" spans="1:12" x14ac:dyDescent="0.2">
      <c r="A132" s="4" t="s">
        <v>103</v>
      </c>
      <c r="B132" s="17">
        <v>318</v>
      </c>
      <c r="C132" s="15"/>
      <c r="D132" s="18">
        <f t="shared" si="57"/>
        <v>318</v>
      </c>
      <c r="E132" s="17">
        <v>318</v>
      </c>
      <c r="F132" s="17"/>
      <c r="G132" s="18">
        <f t="shared" si="58"/>
        <v>318</v>
      </c>
      <c r="H132" s="5"/>
      <c r="I132" s="5"/>
      <c r="J132" s="39">
        <f t="shared" si="38"/>
        <v>318</v>
      </c>
      <c r="K132" s="15"/>
      <c r="L132" s="5">
        <f t="shared" si="40"/>
        <v>318</v>
      </c>
    </row>
    <row r="133" spans="1:12" x14ac:dyDescent="0.2">
      <c r="A133" s="4" t="s">
        <v>16</v>
      </c>
      <c r="B133" s="17">
        <v>990</v>
      </c>
      <c r="C133" s="15"/>
      <c r="D133" s="18">
        <f t="shared" si="57"/>
        <v>990</v>
      </c>
      <c r="E133" s="17">
        <v>990</v>
      </c>
      <c r="F133" s="17"/>
      <c r="G133" s="18">
        <f t="shared" si="58"/>
        <v>990</v>
      </c>
      <c r="H133" s="5"/>
      <c r="I133" s="5"/>
      <c r="J133" s="39">
        <f t="shared" si="38"/>
        <v>990</v>
      </c>
      <c r="K133" s="15">
        <f>SUM(K134:K159)</f>
        <v>0</v>
      </c>
      <c r="L133" s="5">
        <f t="shared" si="40"/>
        <v>990</v>
      </c>
    </row>
    <row r="134" spans="1:12" x14ac:dyDescent="0.2">
      <c r="A134" s="4" t="s">
        <v>104</v>
      </c>
      <c r="B134" s="17">
        <v>318</v>
      </c>
      <c r="C134" s="15"/>
      <c r="D134" s="18">
        <f t="shared" si="57"/>
        <v>318</v>
      </c>
      <c r="E134" s="17">
        <v>318</v>
      </c>
      <c r="F134" s="17"/>
      <c r="G134" s="18">
        <f t="shared" si="58"/>
        <v>318</v>
      </c>
      <c r="H134" s="5"/>
      <c r="I134" s="5"/>
      <c r="J134" s="39">
        <f t="shared" si="38"/>
        <v>318</v>
      </c>
      <c r="K134" s="15">
        <f t="shared" si="39"/>
        <v>0</v>
      </c>
      <c r="L134" s="5">
        <f t="shared" si="40"/>
        <v>318</v>
      </c>
    </row>
    <row r="135" spans="1:12" x14ac:dyDescent="0.2">
      <c r="A135" s="5" t="s">
        <v>105</v>
      </c>
      <c r="B135" s="17">
        <v>483</v>
      </c>
      <c r="C135" s="15"/>
      <c r="D135" s="18">
        <f t="shared" si="57"/>
        <v>483</v>
      </c>
      <c r="E135" s="17">
        <v>483</v>
      </c>
      <c r="F135" s="17"/>
      <c r="G135" s="18">
        <f t="shared" si="58"/>
        <v>483</v>
      </c>
      <c r="H135" s="5">
        <v>1</v>
      </c>
      <c r="I135" s="5"/>
      <c r="J135" s="39">
        <f t="shared" si="38"/>
        <v>484</v>
      </c>
      <c r="K135" s="15">
        <f t="shared" si="39"/>
        <v>0</v>
      </c>
      <c r="L135" s="5">
        <f t="shared" si="40"/>
        <v>484</v>
      </c>
    </row>
    <row r="136" spans="1:12" x14ac:dyDescent="0.2">
      <c r="A136" s="5" t="s">
        <v>43</v>
      </c>
      <c r="B136" s="17">
        <v>1650</v>
      </c>
      <c r="C136" s="15"/>
      <c r="D136" s="18">
        <f t="shared" si="57"/>
        <v>1650</v>
      </c>
      <c r="E136" s="17">
        <v>1650</v>
      </c>
      <c r="F136" s="17"/>
      <c r="G136" s="18">
        <f t="shared" si="58"/>
        <v>1650</v>
      </c>
      <c r="H136" s="5">
        <v>-1</v>
      </c>
      <c r="I136" s="5"/>
      <c r="J136" s="39">
        <f t="shared" si="38"/>
        <v>1649</v>
      </c>
      <c r="K136" s="15">
        <f t="shared" si="39"/>
        <v>0</v>
      </c>
      <c r="L136" s="5">
        <f t="shared" si="40"/>
        <v>1649</v>
      </c>
    </row>
    <row r="137" spans="1:12" x14ac:dyDescent="0.2">
      <c r="A137" s="5" t="s">
        <v>17</v>
      </c>
      <c r="B137" s="15">
        <v>286</v>
      </c>
      <c r="C137" s="15"/>
      <c r="D137" s="18">
        <f t="shared" si="57"/>
        <v>286</v>
      </c>
      <c r="E137" s="15">
        <v>286</v>
      </c>
      <c r="F137" s="17"/>
      <c r="G137" s="18">
        <f t="shared" si="58"/>
        <v>286</v>
      </c>
      <c r="H137" s="5"/>
      <c r="I137" s="5"/>
      <c r="J137" s="39">
        <f t="shared" si="38"/>
        <v>286</v>
      </c>
      <c r="K137" s="15">
        <f t="shared" si="39"/>
        <v>0</v>
      </c>
      <c r="L137" s="5">
        <f t="shared" si="40"/>
        <v>286</v>
      </c>
    </row>
    <row r="138" spans="1:12" x14ac:dyDescent="0.2">
      <c r="A138" s="5" t="s">
        <v>70</v>
      </c>
      <c r="B138" s="15">
        <v>1905</v>
      </c>
      <c r="C138" s="15"/>
      <c r="D138" s="18">
        <f t="shared" si="57"/>
        <v>1905</v>
      </c>
      <c r="E138" s="15">
        <v>1905</v>
      </c>
      <c r="F138" s="17"/>
      <c r="G138" s="18">
        <f t="shared" si="58"/>
        <v>1905</v>
      </c>
      <c r="H138" s="5"/>
      <c r="I138" s="5"/>
      <c r="J138" s="39">
        <f t="shared" si="38"/>
        <v>1905</v>
      </c>
      <c r="K138" s="15">
        <f t="shared" si="39"/>
        <v>0</v>
      </c>
      <c r="L138" s="5">
        <f t="shared" si="40"/>
        <v>1905</v>
      </c>
    </row>
    <row r="139" spans="1:12" x14ac:dyDescent="0.2">
      <c r="A139" s="5" t="s">
        <v>106</v>
      </c>
      <c r="B139" s="15">
        <v>508</v>
      </c>
      <c r="C139" s="15"/>
      <c r="D139" s="18">
        <f t="shared" si="57"/>
        <v>508</v>
      </c>
      <c r="E139" s="15">
        <v>508</v>
      </c>
      <c r="F139" s="17"/>
      <c r="G139" s="18">
        <f t="shared" si="58"/>
        <v>508</v>
      </c>
      <c r="H139" s="5"/>
      <c r="I139" s="5"/>
      <c r="J139" s="39">
        <f t="shared" si="38"/>
        <v>508</v>
      </c>
      <c r="K139" s="15">
        <f t="shared" si="39"/>
        <v>0</v>
      </c>
      <c r="L139" s="5">
        <f t="shared" si="40"/>
        <v>508</v>
      </c>
    </row>
    <row r="140" spans="1:12" x14ac:dyDescent="0.2">
      <c r="A140" s="5" t="s">
        <v>44</v>
      </c>
      <c r="B140" s="15">
        <v>1518</v>
      </c>
      <c r="C140" s="15"/>
      <c r="D140" s="18">
        <f t="shared" si="57"/>
        <v>1518</v>
      </c>
      <c r="E140" s="15">
        <v>1518</v>
      </c>
      <c r="F140" s="17"/>
      <c r="G140" s="18">
        <f t="shared" si="58"/>
        <v>1518</v>
      </c>
      <c r="H140" s="5"/>
      <c r="I140" s="5"/>
      <c r="J140" s="39">
        <f t="shared" si="38"/>
        <v>1518</v>
      </c>
      <c r="K140" s="15">
        <f t="shared" si="39"/>
        <v>0</v>
      </c>
      <c r="L140" s="5">
        <f t="shared" si="40"/>
        <v>1518</v>
      </c>
    </row>
    <row r="141" spans="1:12" x14ac:dyDescent="0.2">
      <c r="A141" s="5" t="s">
        <v>107</v>
      </c>
      <c r="B141" s="15">
        <v>381</v>
      </c>
      <c r="C141" s="15"/>
      <c r="D141" s="18">
        <f t="shared" si="57"/>
        <v>381</v>
      </c>
      <c r="E141" s="15">
        <v>381</v>
      </c>
      <c r="F141" s="17"/>
      <c r="G141" s="18">
        <f t="shared" si="58"/>
        <v>381</v>
      </c>
      <c r="H141" s="5"/>
      <c r="I141" s="5"/>
      <c r="J141" s="39">
        <f t="shared" si="38"/>
        <v>381</v>
      </c>
      <c r="K141" s="15">
        <f t="shared" si="39"/>
        <v>0</v>
      </c>
      <c r="L141" s="5">
        <f t="shared" si="40"/>
        <v>381</v>
      </c>
    </row>
    <row r="142" spans="1:12" x14ac:dyDescent="0.2">
      <c r="A142" s="5" t="s">
        <v>23</v>
      </c>
      <c r="B142" s="15">
        <v>254</v>
      </c>
      <c r="C142" s="15"/>
      <c r="D142" s="18">
        <f t="shared" si="57"/>
        <v>254</v>
      </c>
      <c r="E142" s="15">
        <v>254</v>
      </c>
      <c r="F142" s="17"/>
      <c r="G142" s="18">
        <f t="shared" si="58"/>
        <v>254</v>
      </c>
      <c r="H142" s="5"/>
      <c r="I142" s="5"/>
      <c r="J142" s="39">
        <f t="shared" si="38"/>
        <v>254</v>
      </c>
      <c r="K142" s="15">
        <f t="shared" si="39"/>
        <v>0</v>
      </c>
      <c r="L142" s="5">
        <f t="shared" si="40"/>
        <v>254</v>
      </c>
    </row>
    <row r="143" spans="1:12" x14ac:dyDescent="0.2">
      <c r="A143" s="5" t="s">
        <v>108</v>
      </c>
      <c r="B143" s="15">
        <v>1905</v>
      </c>
      <c r="C143" s="15"/>
      <c r="D143" s="18">
        <f t="shared" si="57"/>
        <v>1905</v>
      </c>
      <c r="E143" s="15">
        <v>1905</v>
      </c>
      <c r="F143" s="17"/>
      <c r="G143" s="18">
        <f t="shared" si="58"/>
        <v>1905</v>
      </c>
      <c r="H143" s="5"/>
      <c r="I143" s="5"/>
      <c r="J143" s="39">
        <f t="shared" si="38"/>
        <v>1905</v>
      </c>
      <c r="K143" s="15">
        <f t="shared" si="39"/>
        <v>0</v>
      </c>
      <c r="L143" s="5">
        <f t="shared" si="40"/>
        <v>1905</v>
      </c>
    </row>
    <row r="144" spans="1:12" x14ac:dyDescent="0.2">
      <c r="A144" s="5" t="s">
        <v>18</v>
      </c>
      <c r="B144" s="15">
        <v>1375</v>
      </c>
      <c r="C144" s="15"/>
      <c r="D144" s="18">
        <f t="shared" si="57"/>
        <v>1375</v>
      </c>
      <c r="E144" s="15">
        <v>1375</v>
      </c>
      <c r="F144" s="17"/>
      <c r="G144" s="18">
        <f t="shared" si="58"/>
        <v>1375</v>
      </c>
      <c r="H144" s="18">
        <v>-300</v>
      </c>
      <c r="I144" s="18"/>
      <c r="J144" s="39">
        <f t="shared" si="38"/>
        <v>1075</v>
      </c>
      <c r="K144" s="15">
        <f t="shared" si="39"/>
        <v>0</v>
      </c>
      <c r="L144" s="5">
        <f t="shared" si="40"/>
        <v>1075</v>
      </c>
    </row>
    <row r="145" spans="1:12" x14ac:dyDescent="0.2">
      <c r="A145" s="5" t="s">
        <v>130</v>
      </c>
      <c r="B145" s="15"/>
      <c r="C145" s="15"/>
      <c r="D145" s="18">
        <f t="shared" si="57"/>
        <v>0</v>
      </c>
      <c r="E145" s="15"/>
      <c r="F145" s="17"/>
      <c r="G145" s="18">
        <f t="shared" si="58"/>
        <v>0</v>
      </c>
      <c r="H145" s="18">
        <v>300</v>
      </c>
      <c r="I145" s="18"/>
      <c r="J145" s="39">
        <f t="shared" si="38"/>
        <v>300</v>
      </c>
      <c r="K145" s="15">
        <f t="shared" si="39"/>
        <v>0</v>
      </c>
      <c r="L145" s="5">
        <f t="shared" si="40"/>
        <v>300</v>
      </c>
    </row>
    <row r="146" spans="1:12" x14ac:dyDescent="0.2">
      <c r="A146" s="5" t="s">
        <v>71</v>
      </c>
      <c r="B146" s="15">
        <v>1270</v>
      </c>
      <c r="C146" s="15"/>
      <c r="D146" s="18">
        <f t="shared" si="57"/>
        <v>1270</v>
      </c>
      <c r="E146" s="15">
        <v>1270</v>
      </c>
      <c r="F146" s="17"/>
      <c r="G146" s="18">
        <f t="shared" si="58"/>
        <v>1270</v>
      </c>
      <c r="H146" s="18"/>
      <c r="I146" s="40"/>
      <c r="J146" s="39">
        <f t="shared" si="38"/>
        <v>1270</v>
      </c>
      <c r="K146" s="15">
        <f t="shared" si="39"/>
        <v>0</v>
      </c>
      <c r="L146" s="5">
        <f t="shared" si="40"/>
        <v>1270</v>
      </c>
    </row>
    <row r="147" spans="1:12" x14ac:dyDescent="0.2">
      <c r="A147" s="5" t="s">
        <v>131</v>
      </c>
      <c r="B147" s="15"/>
      <c r="C147" s="15"/>
      <c r="D147" s="18"/>
      <c r="E147" s="15"/>
      <c r="F147" s="17"/>
      <c r="G147" s="18"/>
      <c r="H147" s="18">
        <v>419</v>
      </c>
      <c r="I147" s="40"/>
      <c r="J147" s="39">
        <f t="shared" si="38"/>
        <v>419</v>
      </c>
      <c r="K147" s="15">
        <f t="shared" si="39"/>
        <v>0</v>
      </c>
      <c r="L147" s="5">
        <f t="shared" si="40"/>
        <v>419</v>
      </c>
    </row>
    <row r="148" spans="1:12" x14ac:dyDescent="0.2">
      <c r="A148" s="5" t="s">
        <v>19</v>
      </c>
      <c r="B148" s="15">
        <v>5828</v>
      </c>
      <c r="C148" s="15"/>
      <c r="D148" s="18">
        <f t="shared" si="57"/>
        <v>5828</v>
      </c>
      <c r="E148" s="15">
        <v>5828</v>
      </c>
      <c r="F148" s="17"/>
      <c r="G148" s="18">
        <f t="shared" si="58"/>
        <v>5828</v>
      </c>
      <c r="H148" s="18">
        <v>224</v>
      </c>
      <c r="I148" s="40"/>
      <c r="J148" s="39">
        <f t="shared" si="38"/>
        <v>6052</v>
      </c>
      <c r="K148" s="15">
        <f t="shared" si="39"/>
        <v>0</v>
      </c>
      <c r="L148" s="5">
        <f t="shared" si="40"/>
        <v>6052</v>
      </c>
    </row>
    <row r="149" spans="1:12" x14ac:dyDescent="0.2">
      <c r="A149" s="5" t="s">
        <v>20</v>
      </c>
      <c r="B149" s="15">
        <v>1230</v>
      </c>
      <c r="C149" s="15"/>
      <c r="D149" s="18">
        <f t="shared" si="57"/>
        <v>1230</v>
      </c>
      <c r="E149" s="15">
        <v>1230</v>
      </c>
      <c r="F149" s="15"/>
      <c r="G149" s="18">
        <f t="shared" si="58"/>
        <v>1230</v>
      </c>
      <c r="H149" s="18"/>
      <c r="I149" s="40"/>
      <c r="J149" s="39">
        <f t="shared" si="38"/>
        <v>1230</v>
      </c>
      <c r="K149" s="15">
        <f t="shared" si="39"/>
        <v>0</v>
      </c>
      <c r="L149" s="5">
        <f t="shared" si="40"/>
        <v>1230</v>
      </c>
    </row>
    <row r="150" spans="1:12" x14ac:dyDescent="0.2">
      <c r="A150" s="5" t="s">
        <v>72</v>
      </c>
      <c r="B150" s="15">
        <v>508</v>
      </c>
      <c r="C150" s="15"/>
      <c r="D150" s="18">
        <f t="shared" si="57"/>
        <v>508</v>
      </c>
      <c r="E150" s="15">
        <v>508</v>
      </c>
      <c r="F150" s="15"/>
      <c r="G150" s="18">
        <f t="shared" si="58"/>
        <v>508</v>
      </c>
      <c r="H150" s="18"/>
      <c r="I150" s="40"/>
      <c r="J150" s="39">
        <f t="shared" si="38"/>
        <v>508</v>
      </c>
      <c r="K150" s="15">
        <f t="shared" si="39"/>
        <v>0</v>
      </c>
      <c r="L150" s="5">
        <f t="shared" si="40"/>
        <v>508</v>
      </c>
    </row>
    <row r="151" spans="1:12" x14ac:dyDescent="0.2">
      <c r="A151" s="38" t="s">
        <v>73</v>
      </c>
      <c r="B151" s="15">
        <v>1905</v>
      </c>
      <c r="C151" s="15"/>
      <c r="D151" s="18">
        <f t="shared" si="57"/>
        <v>1905</v>
      </c>
      <c r="E151" s="15">
        <v>1905</v>
      </c>
      <c r="F151" s="15"/>
      <c r="G151" s="18">
        <f t="shared" si="58"/>
        <v>1905</v>
      </c>
      <c r="H151" s="18"/>
      <c r="I151" s="40"/>
      <c r="J151" s="39">
        <f t="shared" si="38"/>
        <v>1905</v>
      </c>
      <c r="K151" s="15">
        <f t="shared" si="39"/>
        <v>0</v>
      </c>
      <c r="L151" s="5">
        <f t="shared" si="40"/>
        <v>1905</v>
      </c>
    </row>
    <row r="152" spans="1:12" x14ac:dyDescent="0.2">
      <c r="A152" s="38" t="s">
        <v>74</v>
      </c>
      <c r="B152" s="15">
        <v>762</v>
      </c>
      <c r="C152" s="15"/>
      <c r="D152" s="18">
        <f t="shared" si="57"/>
        <v>762</v>
      </c>
      <c r="E152" s="15">
        <v>762</v>
      </c>
      <c r="F152" s="15"/>
      <c r="G152" s="18">
        <f t="shared" si="58"/>
        <v>762</v>
      </c>
      <c r="H152" s="18"/>
      <c r="I152" s="40"/>
      <c r="J152" s="39">
        <f t="shared" si="38"/>
        <v>762</v>
      </c>
      <c r="K152" s="15">
        <f t="shared" si="39"/>
        <v>0</v>
      </c>
      <c r="L152" s="5">
        <f t="shared" si="40"/>
        <v>762</v>
      </c>
    </row>
    <row r="153" spans="1:12" x14ac:dyDescent="0.2">
      <c r="A153" s="38" t="s">
        <v>75</v>
      </c>
      <c r="B153" s="15">
        <v>762</v>
      </c>
      <c r="C153" s="15"/>
      <c r="D153" s="18">
        <f t="shared" si="57"/>
        <v>762</v>
      </c>
      <c r="E153" s="15">
        <v>762</v>
      </c>
      <c r="F153" s="15"/>
      <c r="G153" s="18">
        <f t="shared" si="58"/>
        <v>762</v>
      </c>
      <c r="H153" s="40"/>
      <c r="I153" s="40"/>
      <c r="J153" s="39">
        <f t="shared" si="38"/>
        <v>762</v>
      </c>
      <c r="K153" s="15">
        <f t="shared" si="39"/>
        <v>0</v>
      </c>
      <c r="L153" s="5">
        <f t="shared" si="40"/>
        <v>762</v>
      </c>
    </row>
    <row r="154" spans="1:12" x14ac:dyDescent="0.2">
      <c r="A154" s="38" t="s">
        <v>76</v>
      </c>
      <c r="B154" s="15">
        <v>1016</v>
      </c>
      <c r="C154" s="15"/>
      <c r="D154" s="18">
        <f t="shared" si="57"/>
        <v>1016</v>
      </c>
      <c r="E154" s="15">
        <v>1016</v>
      </c>
      <c r="F154" s="15"/>
      <c r="G154" s="18">
        <f t="shared" si="58"/>
        <v>1016</v>
      </c>
      <c r="H154" s="40"/>
      <c r="I154" s="40"/>
      <c r="J154" s="39">
        <f t="shared" si="38"/>
        <v>1016</v>
      </c>
      <c r="K154" s="15">
        <f t="shared" si="39"/>
        <v>0</v>
      </c>
      <c r="L154" s="5">
        <f t="shared" si="40"/>
        <v>1016</v>
      </c>
    </row>
    <row r="155" spans="1:12" x14ac:dyDescent="0.2">
      <c r="A155" s="38" t="s">
        <v>109</v>
      </c>
      <c r="B155" s="15">
        <v>1016</v>
      </c>
      <c r="C155" s="15"/>
      <c r="D155" s="18">
        <f t="shared" si="57"/>
        <v>1016</v>
      </c>
      <c r="E155" s="15">
        <v>1016</v>
      </c>
      <c r="F155" s="15"/>
      <c r="G155" s="18">
        <f t="shared" si="58"/>
        <v>1016</v>
      </c>
      <c r="H155" s="40"/>
      <c r="I155" s="40"/>
      <c r="J155" s="39">
        <f t="shared" si="38"/>
        <v>1016</v>
      </c>
      <c r="K155" s="15">
        <f t="shared" si="39"/>
        <v>0</v>
      </c>
      <c r="L155" s="5">
        <f t="shared" si="40"/>
        <v>1016</v>
      </c>
    </row>
    <row r="156" spans="1:12" x14ac:dyDescent="0.2">
      <c r="A156" s="38" t="s">
        <v>77</v>
      </c>
      <c r="B156" s="15">
        <v>3302</v>
      </c>
      <c r="C156" s="15"/>
      <c r="D156" s="18">
        <f t="shared" si="57"/>
        <v>3302</v>
      </c>
      <c r="E156" s="15">
        <v>3302</v>
      </c>
      <c r="F156" s="15"/>
      <c r="G156" s="18">
        <f t="shared" si="58"/>
        <v>3302</v>
      </c>
      <c r="H156" s="40"/>
      <c r="I156" s="40"/>
      <c r="J156" s="39">
        <f t="shared" si="38"/>
        <v>3302</v>
      </c>
      <c r="K156" s="15">
        <f t="shared" si="39"/>
        <v>0</v>
      </c>
      <c r="L156" s="5">
        <f t="shared" si="40"/>
        <v>3302</v>
      </c>
    </row>
    <row r="157" spans="1:12" x14ac:dyDescent="0.2">
      <c r="A157" s="38" t="s">
        <v>78</v>
      </c>
      <c r="B157" s="15">
        <v>356</v>
      </c>
      <c r="C157" s="15"/>
      <c r="D157" s="18">
        <f t="shared" si="57"/>
        <v>356</v>
      </c>
      <c r="E157" s="15">
        <v>356</v>
      </c>
      <c r="F157" s="15"/>
      <c r="G157" s="18">
        <f t="shared" si="58"/>
        <v>356</v>
      </c>
      <c r="H157" s="40"/>
      <c r="I157" s="40"/>
      <c r="J157" s="39">
        <f t="shared" si="38"/>
        <v>356</v>
      </c>
      <c r="K157" s="15">
        <f t="shared" si="39"/>
        <v>0</v>
      </c>
      <c r="L157" s="5">
        <f t="shared" si="40"/>
        <v>356</v>
      </c>
    </row>
    <row r="158" spans="1:12" x14ac:dyDescent="0.2">
      <c r="A158" s="38" t="s">
        <v>13</v>
      </c>
      <c r="B158" s="15">
        <v>750</v>
      </c>
      <c r="C158" s="15"/>
      <c r="D158" s="18">
        <f t="shared" si="57"/>
        <v>750</v>
      </c>
      <c r="E158" s="15">
        <v>750</v>
      </c>
      <c r="F158" s="15"/>
      <c r="G158" s="18">
        <f t="shared" si="58"/>
        <v>750</v>
      </c>
      <c r="H158" s="40"/>
      <c r="I158" s="40"/>
      <c r="J158" s="39">
        <f t="shared" si="38"/>
        <v>750</v>
      </c>
      <c r="K158" s="15">
        <f t="shared" si="39"/>
        <v>0</v>
      </c>
      <c r="L158" s="5">
        <f t="shared" si="40"/>
        <v>750</v>
      </c>
    </row>
    <row r="159" spans="1:12" x14ac:dyDescent="0.2">
      <c r="A159" s="38" t="s">
        <v>79</v>
      </c>
      <c r="B159" s="15">
        <v>700</v>
      </c>
      <c r="C159" s="15"/>
      <c r="D159" s="18">
        <f t="shared" si="57"/>
        <v>700</v>
      </c>
      <c r="E159" s="15">
        <v>700</v>
      </c>
      <c r="F159" s="15"/>
      <c r="G159" s="18">
        <f t="shared" si="58"/>
        <v>700</v>
      </c>
      <c r="H159" s="40"/>
      <c r="I159" s="40"/>
      <c r="J159" s="39">
        <f t="shared" si="38"/>
        <v>700</v>
      </c>
      <c r="K159" s="15">
        <f t="shared" si="39"/>
        <v>0</v>
      </c>
      <c r="L159" s="5">
        <f t="shared" si="40"/>
        <v>700</v>
      </c>
    </row>
    <row r="160" spans="1:12" x14ac:dyDescent="0.2">
      <c r="A160" s="5"/>
      <c r="B160" s="15"/>
      <c r="C160" s="15"/>
      <c r="D160" s="18"/>
      <c r="E160" s="15"/>
      <c r="F160" s="15"/>
      <c r="G160" s="18"/>
      <c r="H160" s="40"/>
      <c r="I160" s="40"/>
      <c r="J160" s="40"/>
      <c r="K160" s="40"/>
      <c r="L160" s="40"/>
    </row>
    <row r="161" spans="1:12" x14ac:dyDescent="0.2">
      <c r="A161" s="2" t="s">
        <v>1</v>
      </c>
      <c r="B161" s="3">
        <f>SUM(B9,B107,B117)</f>
        <v>4675890</v>
      </c>
      <c r="C161" s="3">
        <f>SUM(C9,C107,C117)</f>
        <v>7850</v>
      </c>
      <c r="D161" s="3">
        <f>SUM(D9,D107,D117)</f>
        <v>4683740</v>
      </c>
      <c r="E161" s="3">
        <f t="shared" ref="E161:L161" si="61">SUM(E9,E107,E117)</f>
        <v>4675890</v>
      </c>
      <c r="F161" s="3">
        <f t="shared" si="61"/>
        <v>7850</v>
      </c>
      <c r="G161" s="3">
        <f t="shared" si="61"/>
        <v>4683740</v>
      </c>
      <c r="H161" s="3">
        <f t="shared" si="61"/>
        <v>497216</v>
      </c>
      <c r="I161" s="3">
        <f t="shared" si="61"/>
        <v>0</v>
      </c>
      <c r="J161" s="3">
        <f t="shared" si="61"/>
        <v>5173106</v>
      </c>
      <c r="K161" s="3">
        <f t="shared" si="61"/>
        <v>7850</v>
      </c>
      <c r="L161" s="3">
        <f t="shared" si="61"/>
        <v>5180956</v>
      </c>
    </row>
    <row r="162" spans="1:12" x14ac:dyDescent="0.2">
      <c r="A162" s="1"/>
    </row>
    <row r="163" spans="1:12" x14ac:dyDescent="0.2">
      <c r="A163" s="1"/>
    </row>
    <row r="164" spans="1:12" x14ac:dyDescent="0.2">
      <c r="A164" s="1"/>
    </row>
    <row r="165" spans="1:12" x14ac:dyDescent="0.2">
      <c r="A165" s="1"/>
    </row>
    <row r="166" spans="1:12" x14ac:dyDescent="0.2">
      <c r="A166" s="1"/>
    </row>
    <row r="167" spans="1:12" x14ac:dyDescent="0.2">
      <c r="A167" s="1"/>
    </row>
    <row r="168" spans="1:12" x14ac:dyDescent="0.2">
      <c r="A168" s="1"/>
    </row>
    <row r="169" spans="1:12" x14ac:dyDescent="0.2">
      <c r="A169" s="1"/>
    </row>
    <row r="170" spans="1:12" x14ac:dyDescent="0.2">
      <c r="A170" s="1"/>
    </row>
    <row r="171" spans="1:12" x14ac:dyDescent="0.2">
      <c r="A171" s="1"/>
    </row>
    <row r="172" spans="1:12" x14ac:dyDescent="0.2">
      <c r="A172" s="1"/>
    </row>
    <row r="173" spans="1:12" x14ac:dyDescent="0.2">
      <c r="A173" s="1"/>
    </row>
    <row r="174" spans="1:12" x14ac:dyDescent="0.2">
      <c r="A174" s="1"/>
    </row>
    <row r="175" spans="1:12" x14ac:dyDescent="0.2">
      <c r="A175" s="1"/>
    </row>
    <row r="176" spans="1:12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</sheetData>
  <mergeCells count="13">
    <mergeCell ref="A83:A84"/>
    <mergeCell ref="B83:D83"/>
    <mergeCell ref="E83:G83"/>
    <mergeCell ref="H83:I83"/>
    <mergeCell ref="J83:L83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8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2023-06-07T06:40:05Z</cp:lastPrinted>
  <dcterms:created xsi:type="dcterms:W3CDTF">1997-01-17T14:02:09Z</dcterms:created>
  <dcterms:modified xsi:type="dcterms:W3CDTF">2023-06-26T08:35:54Z</dcterms:modified>
</cp:coreProperties>
</file>